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H39" i="3"/>
  <c r="H47" s="1"/>
  <c r="I39"/>
  <c r="I47" s="1"/>
  <c r="G39"/>
  <c r="G47" s="1"/>
  <c r="H33"/>
  <c r="I33"/>
  <c r="G33"/>
  <c r="J42"/>
  <c r="J41"/>
  <c r="J40"/>
  <c r="G46"/>
  <c r="L28"/>
  <c r="M28"/>
  <c r="G28"/>
  <c r="H20"/>
  <c r="I20"/>
  <c r="G20"/>
  <c r="J31"/>
  <c r="J30"/>
  <c r="J29"/>
  <c r="J34"/>
  <c r="J38"/>
  <c r="J37"/>
  <c r="J36"/>
  <c r="J35"/>
  <c r="J21"/>
  <c r="J24"/>
  <c r="J23"/>
  <c r="J22"/>
  <c r="J19"/>
  <c r="J39" l="1"/>
  <c r="J47" s="1"/>
  <c r="G44"/>
  <c r="J33"/>
  <c r="J20"/>
  <c r="J15"/>
  <c r="J16"/>
  <c r="J17"/>
  <c r="H32" l="1"/>
  <c r="H28" l="1"/>
  <c r="H46"/>
  <c r="I32"/>
  <c r="I46" s="1"/>
  <c r="J32" l="1"/>
  <c r="I28"/>
  <c r="H44"/>
  <c r="J28" l="1"/>
  <c r="J46"/>
  <c r="J44" s="1"/>
  <c r="I44"/>
</calcChain>
</file>

<file path=xl/sharedStrings.xml><?xml version="1.0" encoding="utf-8"?>
<sst xmlns="http://schemas.openxmlformats.org/spreadsheetml/2006/main" count="166" uniqueCount="77">
  <si>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</si>
  <si>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</si>
  <si>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</si>
  <si>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</si>
  <si>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</si>
  <si>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</si>
  <si>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</si>
  <si>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</si>
  <si>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</si>
  <si>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</si>
  <si>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</si>
  <si>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</si>
  <si>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</si>
  <si>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</si>
  <si>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</si>
  <si>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</si>
  <si>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</si>
  <si>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</si>
  <si>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</si>
  <si>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</si>
  <si>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</si>
  <si>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Постановка объектов казны и бесхозяйных объектов на кадастровый учет, регистрация права собственности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</si>
  <si>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</si>
  <si>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</si>
  <si>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</si>
  <si>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</si>
  <si>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</si>
  <si>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</si>
  <si>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</si>
  <si>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 xml:space="preserve">Содержание пустующих объектов Муниципальной казны ЗАТО Железногорск  в надлежащем техническом состоянии </t>
  </si>
  <si>
    <t>Содаржание в надлежащем состоянии муниципального жилого фонда</t>
  </si>
  <si>
    <t>000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</si>
  <si>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</si>
  <si>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</si>
  <si>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</si>
  <si>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</si>
  <si>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>Мероприятие 2.1. Содержание муниципального жилого фонда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</si>
  <si>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</si>
  <si>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Мероприятие  3.2 Организация содержания и сохранности арендного фонда Муниципальной казны ЗАТО Железногорск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</si>
  <si>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</si>
  <si>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</si>
  <si>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</si>
  <si>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</si>
  <si>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</si>
  <si>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</si>
  <si>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2016 год</t>
  </si>
  <si>
    <t>2017 год</t>
  </si>
  <si>
    <t>2018 год</t>
  </si>
  <si>
    <t>119</t>
  </si>
  <si>
    <t>1410000060</t>
  </si>
  <si>
    <t>1410000100</t>
  </si>
  <si>
    <t>243</t>
  </si>
  <si>
    <t>1410000090</t>
  </si>
  <si>
    <t>1410000210</t>
  </si>
  <si>
    <t>129</t>
  </si>
  <si>
    <t>1410000080</t>
  </si>
  <si>
    <t>Мероприятие 3.3. Капитальный ремонт объектов Муниципальной казны ЗАТО Железногорск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</si>
  <si>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</si>
  <si>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</si>
  <si>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</si>
  <si>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</si>
  <si>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</si>
  <si>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</si>
  <si>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</si>
  <si>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r>
      <t xml:space="preserve">Заключение </t>
    </r>
    <r>
      <rPr>
        <sz val="11"/>
        <rFont val="Times New Roman"/>
        <family val="1"/>
        <charset val="204"/>
      </rPr>
      <t>340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</si>
  <si>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>Мероприятие 2.3. Уплата административных штрафов  и прочих платежей</t>
  </si>
  <si>
    <t>14100000110</t>
  </si>
  <si>
    <t>831</t>
  </si>
  <si>
    <t>исполнение судебных актов РФ</t>
  </si>
  <si>
    <t>Будет отремонтировано нежилое здание по ул. Свердлова, 32, входная группа здания по ул.Восточная, 26а, устроен санузел и пультовая пожарной сигнализации в здании по ул.Свердлова, 47</t>
  </si>
  <si>
    <t>Приложение № 3</t>
  </si>
  <si>
    <t xml:space="preserve">к постановлению Администрации </t>
  </si>
  <si>
    <t>ЗАТО г.Железногорск</t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</si>
  <si>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</si>
  <si>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</si>
  <si>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</si>
  <si>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r>
      <t>от_</t>
    </r>
    <r>
      <rPr>
        <u/>
        <sz val="14"/>
        <color indexed="8"/>
        <rFont val="Times New Roman"/>
        <family val="1"/>
        <charset val="204"/>
      </rPr>
      <t>02.06.</t>
    </r>
    <r>
      <rPr>
        <sz val="14"/>
        <color indexed="8"/>
        <rFont val="Times New Roman"/>
        <family val="1"/>
        <charset val="204"/>
      </rPr>
      <t>____2016 №_</t>
    </r>
    <r>
      <rPr>
        <u/>
        <sz val="14"/>
        <color indexed="8"/>
        <rFont val="Times New Roman"/>
        <family val="1"/>
        <charset val="204"/>
      </rPr>
      <t>952</t>
    </r>
    <r>
      <rPr>
        <sz val="14"/>
        <color indexed="8"/>
        <rFont val="Times New Roman"/>
        <family val="1"/>
        <charset val="204"/>
      </rPr>
      <t>_____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</si>
</sst>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24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shrinkToFit="1"/>
    </xf>
    <xf numFmtId="49" fontId="17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Fill="1" applyAlignment="1">
      <alignment horizontal="left" vertical="top" wrapText="1"/>
    </xf>
    <xf numFmtId="0" fontId="14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3" xfId="0" applyBorder="1" applyAlignment="1"/>
    <xf numFmtId="0" fontId="18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49"/>
  <sheetViews>
    <sheetView tabSelected="1" view="pageLayout" topLeftCell="B1" zoomScaleNormal="69" zoomScaleSheetLayoutView="70" workbookViewId="0">
      <selection activeCell="I7" sqref="I7:K8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1" spans="1:11" ht="18.75">
      <c r="I1" s="52" t="s">
        <v>70</v>
      </c>
    </row>
    <row r="2" spans="1:11" ht="18.75">
      <c r="I2" s="52" t="s">
        <v>71</v>
      </c>
    </row>
    <row r="3" spans="1:11" ht="18.75">
      <c r="I3" s="52" t="s">
        <v>72</v>
      </c>
    </row>
    <row r="4" spans="1:11" ht="18.75">
      <c r="I4" s="52" t="s">
        <v>76</v>
      </c>
    </row>
    <row r="6" spans="1:11" ht="18.75" customHeight="1">
      <c r="A6" s="1"/>
      <c r="B6" s="1"/>
      <c r="C6" s="1"/>
      <c r="D6" s="1"/>
      <c r="E6" s="1"/>
      <c r="F6" s="1"/>
      <c r="G6" s="1"/>
      <c r="H6" s="1"/>
      <c r="I6" s="60" t="s">
        <v>9</v>
      </c>
      <c r="J6" s="61"/>
      <c r="K6" s="61"/>
    </row>
    <row r="7" spans="1:11" ht="35.25" customHeight="1">
      <c r="A7" s="3"/>
      <c r="B7" s="4"/>
      <c r="C7" s="4"/>
      <c r="D7" s="4"/>
      <c r="E7" s="4"/>
      <c r="F7" s="4"/>
      <c r="G7" s="4"/>
      <c r="H7" s="4"/>
      <c r="I7" s="66" t="s">
        <v>20</v>
      </c>
      <c r="J7" s="67"/>
      <c r="K7" s="67"/>
    </row>
    <row r="8" spans="1:11" ht="24" customHeight="1">
      <c r="A8" s="5"/>
      <c r="B8" s="4"/>
      <c r="C8" s="4"/>
      <c r="D8" s="4"/>
      <c r="E8" s="4"/>
      <c r="F8" s="4"/>
      <c r="G8" s="4"/>
      <c r="H8" s="4"/>
      <c r="I8" s="67"/>
      <c r="J8" s="67"/>
      <c r="K8" s="67"/>
    </row>
    <row r="9" spans="1:11" ht="18.75">
      <c r="A9" s="64" t="s">
        <v>23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>
      <c r="A10" s="62" t="s">
        <v>44</v>
      </c>
      <c r="B10" s="63" t="s">
        <v>5</v>
      </c>
      <c r="C10" s="63" t="s">
        <v>6</v>
      </c>
      <c r="D10" s="63"/>
      <c r="E10" s="63"/>
      <c r="F10" s="63"/>
      <c r="G10" s="63" t="s">
        <v>0</v>
      </c>
      <c r="H10" s="63"/>
      <c r="I10" s="63"/>
      <c r="J10" s="63"/>
      <c r="K10" s="65" t="s">
        <v>7</v>
      </c>
    </row>
    <row r="11" spans="1:11">
      <c r="A11" s="62"/>
      <c r="B11" s="63"/>
      <c r="C11" s="63"/>
      <c r="D11" s="63"/>
      <c r="E11" s="63"/>
      <c r="F11" s="63"/>
      <c r="G11" s="63" t="s">
        <v>24</v>
      </c>
      <c r="H11" s="63"/>
      <c r="I11" s="63"/>
      <c r="J11" s="63"/>
      <c r="K11" s="65"/>
    </row>
    <row r="12" spans="1:11" ht="51.75" customHeight="1">
      <c r="A12" s="62"/>
      <c r="B12" s="63"/>
      <c r="C12" s="6" t="s">
        <v>1</v>
      </c>
      <c r="D12" s="6" t="s">
        <v>8</v>
      </c>
      <c r="E12" s="6" t="s">
        <v>2</v>
      </c>
      <c r="F12" s="6" t="s">
        <v>3</v>
      </c>
      <c r="G12" s="45" t="s">
        <v>45</v>
      </c>
      <c r="H12" s="45" t="s">
        <v>46</v>
      </c>
      <c r="I12" s="45" t="s">
        <v>47</v>
      </c>
      <c r="J12" s="6" t="s">
        <v>4</v>
      </c>
      <c r="K12" s="65"/>
    </row>
    <row r="13" spans="1:11" ht="30" customHeight="1">
      <c r="A13" s="54" t="s">
        <v>22</v>
      </c>
      <c r="B13" s="55"/>
      <c r="C13" s="55"/>
      <c r="D13" s="55"/>
      <c r="E13" s="55"/>
      <c r="F13" s="55"/>
      <c r="G13" s="55"/>
      <c r="H13" s="55"/>
      <c r="I13" s="55"/>
      <c r="J13" s="55"/>
      <c r="K13" s="56"/>
    </row>
    <row r="14" spans="1:11" ht="33.75" customHeight="1">
      <c r="A14" s="57" t="s">
        <v>19</v>
      </c>
      <c r="B14" s="58"/>
      <c r="C14" s="58"/>
      <c r="D14" s="58"/>
      <c r="E14" s="58"/>
      <c r="F14" s="58"/>
      <c r="G14" s="58"/>
      <c r="H14" s="58"/>
      <c r="I14" s="58"/>
      <c r="J14" s="58"/>
      <c r="K14" s="59"/>
    </row>
    <row r="15" spans="1:11" ht="94.5" customHeight="1">
      <c r="A15" s="15" t="s">
        <v>33</v>
      </c>
      <c r="B15" s="7" t="s">
        <v>40</v>
      </c>
      <c r="C15" s="9" t="s">
        <v>16</v>
      </c>
      <c r="D15" s="9" t="s">
        <v>12</v>
      </c>
      <c r="E15" s="48" t="s">
        <v>59</v>
      </c>
      <c r="F15" s="9" t="s">
        <v>14</v>
      </c>
      <c r="G15" s="17">
        <v>700000</v>
      </c>
      <c r="H15" s="17">
        <v>700000</v>
      </c>
      <c r="I15" s="17">
        <v>700000</v>
      </c>
      <c r="J15" s="53">
        <f t="shared" ref="J15:J32" si="0">SUM(G15:I15)</f>
        <v>2100000</v>
      </c>
      <c r="K15" s="11" t="s">
        <v>21</v>
      </c>
    </row>
    <row r="16" spans="1:11" ht="66.75" customHeight="1">
      <c r="A16" s="15" t="s">
        <v>34</v>
      </c>
      <c r="B16" s="7" t="s">
        <v>40</v>
      </c>
      <c r="C16" s="9" t="s">
        <v>16</v>
      </c>
      <c r="D16" s="9" t="s">
        <v>12</v>
      </c>
      <c r="E16" s="48" t="s">
        <v>60</v>
      </c>
      <c r="F16" s="9" t="s">
        <v>14</v>
      </c>
      <c r="G16" s="16">
        <v>164800</v>
      </c>
      <c r="H16" s="16">
        <v>164800</v>
      </c>
      <c r="I16" s="16">
        <v>164800</v>
      </c>
      <c r="J16" s="53">
        <f t="shared" si="0"/>
        <v>494400</v>
      </c>
      <c r="K16" s="11" t="s">
        <v>63</v>
      </c>
    </row>
    <row r="17" spans="1:13" ht="81.75" customHeight="1">
      <c r="A17" s="15" t="s">
        <v>35</v>
      </c>
      <c r="B17" s="7" t="s">
        <v>40</v>
      </c>
      <c r="C17" s="9" t="s">
        <v>16</v>
      </c>
      <c r="D17" s="9" t="s">
        <v>12</v>
      </c>
      <c r="E17" s="48" t="s">
        <v>61</v>
      </c>
      <c r="F17" s="9" t="s">
        <v>14</v>
      </c>
      <c r="G17" s="16">
        <v>543300</v>
      </c>
      <c r="H17" s="16">
        <v>543300</v>
      </c>
      <c r="I17" s="16">
        <v>543300</v>
      </c>
      <c r="J17" s="53">
        <f t="shared" si="0"/>
        <v>1629900</v>
      </c>
      <c r="K17" s="11" t="s">
        <v>64</v>
      </c>
    </row>
    <row r="18" spans="1:13" ht="46.5" customHeight="1">
      <c r="A18" s="57" t="s">
        <v>42</v>
      </c>
      <c r="B18" s="58"/>
      <c r="C18" s="58"/>
      <c r="D18" s="58"/>
      <c r="E18" s="58"/>
      <c r="F18" s="58"/>
      <c r="G18" s="58"/>
      <c r="H18" s="58"/>
      <c r="I18" s="58"/>
      <c r="J18" s="58"/>
      <c r="K18" s="59"/>
    </row>
    <row r="19" spans="1:13" ht="78.75">
      <c r="A19" s="14" t="s">
        <v>36</v>
      </c>
      <c r="B19" s="7" t="s">
        <v>40</v>
      </c>
      <c r="C19" s="9" t="s">
        <v>16</v>
      </c>
      <c r="D19" s="9" t="s">
        <v>12</v>
      </c>
      <c r="E19" s="48" t="s">
        <v>58</v>
      </c>
      <c r="F19" s="9" t="s">
        <v>14</v>
      </c>
      <c r="G19" s="46">
        <v>10281100</v>
      </c>
      <c r="H19" s="46">
        <v>10281100</v>
      </c>
      <c r="I19" s="46">
        <v>10281100</v>
      </c>
      <c r="J19" s="47">
        <f t="shared" ref="J19" si="1">G19+H19+I19</f>
        <v>30843300</v>
      </c>
      <c r="K19" s="10" t="s">
        <v>30</v>
      </c>
    </row>
    <row r="20" spans="1:13" ht="18.75">
      <c r="A20" s="75" t="s">
        <v>73</v>
      </c>
      <c r="B20" s="19" t="s">
        <v>28</v>
      </c>
      <c r="C20" s="9"/>
      <c r="D20" s="9"/>
      <c r="E20" s="9"/>
      <c r="F20" s="9"/>
      <c r="G20" s="16">
        <f>G21+G22+G23+G24</f>
        <v>16506850</v>
      </c>
      <c r="H20" s="16">
        <f t="shared" ref="H20:J20" si="2">H21+H22+H23+H24</f>
        <v>16506850</v>
      </c>
      <c r="I20" s="16">
        <f t="shared" si="2"/>
        <v>16506850</v>
      </c>
      <c r="J20" s="16">
        <f t="shared" si="2"/>
        <v>49520550</v>
      </c>
      <c r="K20" s="77" t="s">
        <v>29</v>
      </c>
    </row>
    <row r="21" spans="1:13" ht="45" customHeight="1">
      <c r="A21" s="76"/>
      <c r="B21" s="7" t="s">
        <v>40</v>
      </c>
      <c r="C21" s="51" t="s">
        <v>16</v>
      </c>
      <c r="D21" s="9" t="s">
        <v>12</v>
      </c>
      <c r="E21" s="48" t="s">
        <v>62</v>
      </c>
      <c r="F21" s="9" t="s">
        <v>14</v>
      </c>
      <c r="G21" s="46">
        <v>4055906</v>
      </c>
      <c r="H21" s="46">
        <v>4055906</v>
      </c>
      <c r="I21" s="46">
        <v>4055906</v>
      </c>
      <c r="J21" s="47">
        <f t="shared" ref="J21" si="3">G21+H21+I21</f>
        <v>12167718</v>
      </c>
      <c r="K21" s="78"/>
    </row>
    <row r="22" spans="1:13" ht="45" customHeight="1">
      <c r="A22" s="76"/>
      <c r="B22" s="7" t="s">
        <v>41</v>
      </c>
      <c r="C22" s="29" t="s">
        <v>11</v>
      </c>
      <c r="D22" s="29" t="s">
        <v>12</v>
      </c>
      <c r="E22" s="48" t="s">
        <v>62</v>
      </c>
      <c r="F22" s="29" t="s">
        <v>13</v>
      </c>
      <c r="G22" s="46">
        <v>1768499</v>
      </c>
      <c r="H22" s="46">
        <v>1768499</v>
      </c>
      <c r="I22" s="46">
        <v>1768499</v>
      </c>
      <c r="J22" s="47">
        <f t="shared" ref="J22:J24" si="4">G22+H22+I22</f>
        <v>5305497</v>
      </c>
      <c r="K22" s="78"/>
    </row>
    <row r="23" spans="1:13" ht="30" customHeight="1">
      <c r="A23" s="76"/>
      <c r="B23" s="7" t="s">
        <v>41</v>
      </c>
      <c r="C23" s="29" t="s">
        <v>11</v>
      </c>
      <c r="D23" s="29" t="s">
        <v>12</v>
      </c>
      <c r="E23" s="48" t="s">
        <v>62</v>
      </c>
      <c r="F23" s="50" t="s">
        <v>48</v>
      </c>
      <c r="G23" s="46">
        <v>534087</v>
      </c>
      <c r="H23" s="46">
        <v>534087</v>
      </c>
      <c r="I23" s="46">
        <v>534087</v>
      </c>
      <c r="J23" s="47">
        <f t="shared" si="4"/>
        <v>1602261</v>
      </c>
      <c r="K23" s="78"/>
    </row>
    <row r="24" spans="1:13" ht="29.25" customHeight="1">
      <c r="A24" s="76"/>
      <c r="B24" s="7" t="s">
        <v>41</v>
      </c>
      <c r="C24" s="29" t="s">
        <v>11</v>
      </c>
      <c r="D24" s="29" t="s">
        <v>12</v>
      </c>
      <c r="E24" s="48" t="s">
        <v>62</v>
      </c>
      <c r="F24" s="49" t="s">
        <v>14</v>
      </c>
      <c r="G24" s="46">
        <v>10148358</v>
      </c>
      <c r="H24" s="46">
        <v>10148358</v>
      </c>
      <c r="I24" s="46">
        <v>10148358</v>
      </c>
      <c r="J24" s="47">
        <f t="shared" si="4"/>
        <v>30445074</v>
      </c>
      <c r="K24" s="79"/>
    </row>
    <row r="25" spans="1:13" ht="29.25" customHeight="1">
      <c r="A25" s="80" t="s">
        <v>65</v>
      </c>
      <c r="B25" s="19" t="s">
        <v>28</v>
      </c>
      <c r="C25" s="29"/>
      <c r="D25" s="29"/>
      <c r="E25" s="48"/>
      <c r="F25" s="49"/>
      <c r="G25" s="46">
        <v>1000000</v>
      </c>
      <c r="H25" s="46">
        <v>0</v>
      </c>
      <c r="I25" s="46">
        <v>0</v>
      </c>
      <c r="J25" s="47">
        <v>1000000</v>
      </c>
      <c r="K25" s="85" t="s">
        <v>68</v>
      </c>
    </row>
    <row r="26" spans="1:13" ht="29.25" customHeight="1">
      <c r="A26" s="81"/>
      <c r="B26" s="7" t="s">
        <v>41</v>
      </c>
      <c r="C26" s="29" t="s">
        <v>11</v>
      </c>
      <c r="D26" s="29" t="s">
        <v>12</v>
      </c>
      <c r="E26" s="48" t="s">
        <v>66</v>
      </c>
      <c r="F26" s="29" t="s">
        <v>67</v>
      </c>
      <c r="G26" s="46">
        <v>1000000</v>
      </c>
      <c r="H26" s="46">
        <v>0</v>
      </c>
      <c r="I26" s="46">
        <v>0</v>
      </c>
      <c r="J26" s="47">
        <v>1000000</v>
      </c>
      <c r="K26" s="79"/>
    </row>
    <row r="27" spans="1:13" ht="39" customHeight="1">
      <c r="A27" s="71" t="s">
        <v>43</v>
      </c>
      <c r="B27" s="58"/>
      <c r="C27" s="58"/>
      <c r="D27" s="58"/>
      <c r="E27" s="58"/>
      <c r="F27" s="58"/>
      <c r="G27" s="58"/>
      <c r="H27" s="58"/>
      <c r="I27" s="58"/>
      <c r="J27" s="58"/>
      <c r="K27" s="59"/>
    </row>
    <row r="28" spans="1:13" ht="18.75">
      <c r="A28" s="72" t="s">
        <v>37</v>
      </c>
      <c r="B28" s="19" t="s">
        <v>28</v>
      </c>
      <c r="C28" s="9"/>
      <c r="D28" s="9"/>
      <c r="E28" s="9"/>
      <c r="F28" s="9"/>
      <c r="G28" s="16">
        <f>G29+G30+G31+G32</f>
        <v>8687360</v>
      </c>
      <c r="H28" s="16">
        <f t="shared" ref="H28:M28" si="5">H29+H30+H31+H32</f>
        <v>8687360</v>
      </c>
      <c r="I28" s="16">
        <f t="shared" si="5"/>
        <v>8687360</v>
      </c>
      <c r="J28" s="16">
        <f t="shared" si="5"/>
        <v>26062080</v>
      </c>
      <c r="K28" s="16"/>
      <c r="L28" s="16">
        <f t="shared" si="5"/>
        <v>0</v>
      </c>
      <c r="M28" s="16">
        <f t="shared" si="5"/>
        <v>0</v>
      </c>
    </row>
    <row r="29" spans="1:13" ht="49.5" customHeight="1">
      <c r="A29" s="73"/>
      <c r="B29" s="7" t="s">
        <v>27</v>
      </c>
      <c r="C29" s="9" t="s">
        <v>16</v>
      </c>
      <c r="D29" s="9" t="s">
        <v>12</v>
      </c>
      <c r="E29" s="48" t="s">
        <v>53</v>
      </c>
      <c r="F29" s="50" t="s">
        <v>17</v>
      </c>
      <c r="G29" s="46">
        <v>5820519</v>
      </c>
      <c r="H29" s="46">
        <v>5820519</v>
      </c>
      <c r="I29" s="46">
        <v>5820519</v>
      </c>
      <c r="J29" s="47">
        <f t="shared" ref="J29:J31" si="6">G29+H29+I29</f>
        <v>17461557</v>
      </c>
      <c r="K29" s="8"/>
    </row>
    <row r="30" spans="1:13" ht="47.25" customHeight="1">
      <c r="A30" s="73"/>
      <c r="B30" s="7" t="s">
        <v>27</v>
      </c>
      <c r="C30" s="9" t="s">
        <v>16</v>
      </c>
      <c r="D30" s="9" t="s">
        <v>12</v>
      </c>
      <c r="E30" s="48" t="s">
        <v>53</v>
      </c>
      <c r="F30" s="50" t="s">
        <v>18</v>
      </c>
      <c r="G30" s="46">
        <v>93000</v>
      </c>
      <c r="H30" s="46">
        <v>93000</v>
      </c>
      <c r="I30" s="46">
        <v>93000</v>
      </c>
      <c r="J30" s="47">
        <f t="shared" si="6"/>
        <v>279000</v>
      </c>
      <c r="K30" s="8"/>
    </row>
    <row r="31" spans="1:13" ht="47.25" customHeight="1">
      <c r="A31" s="73"/>
      <c r="B31" s="7" t="s">
        <v>27</v>
      </c>
      <c r="C31" s="9" t="s">
        <v>16</v>
      </c>
      <c r="D31" s="9" t="s">
        <v>12</v>
      </c>
      <c r="E31" s="48" t="s">
        <v>53</v>
      </c>
      <c r="F31" s="50" t="s">
        <v>54</v>
      </c>
      <c r="G31" s="46">
        <v>1757797</v>
      </c>
      <c r="H31" s="46">
        <v>1757797</v>
      </c>
      <c r="I31" s="46">
        <v>1757797</v>
      </c>
      <c r="J31" s="47">
        <f t="shared" si="6"/>
        <v>5273391</v>
      </c>
      <c r="K31" s="8"/>
    </row>
    <row r="32" spans="1:13" ht="47.25" customHeight="1">
      <c r="A32" s="73"/>
      <c r="B32" s="7" t="s">
        <v>27</v>
      </c>
      <c r="C32" s="9" t="s">
        <v>16</v>
      </c>
      <c r="D32" s="9" t="s">
        <v>12</v>
      </c>
      <c r="E32" s="48" t="s">
        <v>53</v>
      </c>
      <c r="F32" s="9" t="s">
        <v>14</v>
      </c>
      <c r="G32" s="16">
        <v>1016044</v>
      </c>
      <c r="H32" s="16">
        <f>G32</f>
        <v>1016044</v>
      </c>
      <c r="I32" s="16">
        <f>H32</f>
        <v>1016044</v>
      </c>
      <c r="J32" s="26">
        <f t="shared" si="0"/>
        <v>3048132</v>
      </c>
      <c r="K32" s="8"/>
    </row>
    <row r="33" spans="1:11" ht="18.75">
      <c r="A33" s="72" t="s">
        <v>38</v>
      </c>
      <c r="B33" s="19" t="s">
        <v>28</v>
      </c>
      <c r="C33" s="9"/>
      <c r="D33" s="9"/>
      <c r="E33" s="9"/>
      <c r="F33" s="9"/>
      <c r="G33" s="16">
        <f>G34+G35+G36+G38+G37</f>
        <v>20112688.939999998</v>
      </c>
      <c r="H33" s="16">
        <f t="shared" ref="H33:I33" si="7">H34+H35+H36+H38+H37</f>
        <v>19555868</v>
      </c>
      <c r="I33" s="16">
        <f t="shared" si="7"/>
        <v>19555868</v>
      </c>
      <c r="J33" s="16">
        <f>J34+J35+J36+J38+J37</f>
        <v>59224424.939999998</v>
      </c>
      <c r="K33" s="12"/>
    </row>
    <row r="34" spans="1:11" ht="45">
      <c r="A34" s="73"/>
      <c r="B34" s="7" t="s">
        <v>27</v>
      </c>
      <c r="C34" s="9" t="s">
        <v>16</v>
      </c>
      <c r="D34" s="9" t="s">
        <v>12</v>
      </c>
      <c r="E34" s="48" t="s">
        <v>49</v>
      </c>
      <c r="F34" s="50" t="s">
        <v>14</v>
      </c>
      <c r="G34" s="46">
        <v>842006</v>
      </c>
      <c r="H34" s="46">
        <v>842006</v>
      </c>
      <c r="I34" s="46">
        <v>842006</v>
      </c>
      <c r="J34" s="47">
        <f t="shared" ref="J34" si="8">G34+H34+I34</f>
        <v>2526018</v>
      </c>
      <c r="K34" s="77" t="s">
        <v>57</v>
      </c>
    </row>
    <row r="35" spans="1:11" ht="28.5" customHeight="1">
      <c r="A35" s="73"/>
      <c r="B35" s="7" t="s">
        <v>32</v>
      </c>
      <c r="C35" s="9" t="s">
        <v>11</v>
      </c>
      <c r="D35" s="9" t="s">
        <v>12</v>
      </c>
      <c r="E35" s="48" t="s">
        <v>49</v>
      </c>
      <c r="F35" s="9" t="s">
        <v>13</v>
      </c>
      <c r="G35" s="46">
        <v>5107748</v>
      </c>
      <c r="H35" s="46">
        <v>5007748</v>
      </c>
      <c r="I35" s="46">
        <v>5007748</v>
      </c>
      <c r="J35" s="47">
        <f t="shared" ref="J35:J37" si="9">G35+H35+I35</f>
        <v>15123244</v>
      </c>
      <c r="K35" s="78"/>
    </row>
    <row r="36" spans="1:11" ht="36" customHeight="1">
      <c r="A36" s="73"/>
      <c r="B36" s="7" t="s">
        <v>32</v>
      </c>
      <c r="C36" s="9" t="s">
        <v>11</v>
      </c>
      <c r="D36" s="9" t="s">
        <v>12</v>
      </c>
      <c r="E36" s="48" t="s">
        <v>49</v>
      </c>
      <c r="F36" s="9" t="s">
        <v>15</v>
      </c>
      <c r="G36" s="46">
        <v>165000</v>
      </c>
      <c r="H36" s="46">
        <v>71300</v>
      </c>
      <c r="I36" s="46">
        <v>71300</v>
      </c>
      <c r="J36" s="47">
        <f t="shared" si="9"/>
        <v>307600</v>
      </c>
      <c r="K36" s="78"/>
    </row>
    <row r="37" spans="1:11" ht="36" customHeight="1">
      <c r="A37" s="73"/>
      <c r="B37" s="7" t="s">
        <v>32</v>
      </c>
      <c r="C37" s="9" t="s">
        <v>11</v>
      </c>
      <c r="D37" s="9" t="s">
        <v>12</v>
      </c>
      <c r="E37" s="50" t="s">
        <v>49</v>
      </c>
      <c r="F37" s="50" t="s">
        <v>48</v>
      </c>
      <c r="G37" s="46">
        <v>1503940</v>
      </c>
      <c r="H37" s="46">
        <v>1512340</v>
      </c>
      <c r="I37" s="46">
        <v>1512340</v>
      </c>
      <c r="J37" s="47">
        <f t="shared" si="9"/>
        <v>4528620</v>
      </c>
      <c r="K37" s="78"/>
    </row>
    <row r="38" spans="1:11" ht="36" customHeight="1">
      <c r="A38" s="74"/>
      <c r="B38" s="7" t="s">
        <v>32</v>
      </c>
      <c r="C38" s="9" t="s">
        <v>11</v>
      </c>
      <c r="D38" s="9" t="s">
        <v>12</v>
      </c>
      <c r="E38" s="48" t="s">
        <v>49</v>
      </c>
      <c r="F38" s="50" t="s">
        <v>14</v>
      </c>
      <c r="G38" s="46">
        <v>12493994.939999999</v>
      </c>
      <c r="H38" s="46">
        <v>12122474</v>
      </c>
      <c r="I38" s="46">
        <v>12122474</v>
      </c>
      <c r="J38" s="47">
        <f>G38+H38+I38</f>
        <v>36738942.939999998</v>
      </c>
      <c r="K38" s="79"/>
    </row>
    <row r="39" spans="1:11" ht="36" customHeight="1">
      <c r="A39" s="68" t="s">
        <v>56</v>
      </c>
      <c r="B39" s="19" t="s">
        <v>28</v>
      </c>
      <c r="C39" s="9"/>
      <c r="D39" s="9"/>
      <c r="E39" s="48"/>
      <c r="F39" s="50"/>
      <c r="G39" s="46">
        <f>G40+G41+G42</f>
        <v>3663897</v>
      </c>
      <c r="H39" s="46">
        <f t="shared" ref="H39:J39" si="10">H40+H41+H42</f>
        <v>0</v>
      </c>
      <c r="I39" s="46">
        <f t="shared" si="10"/>
        <v>0</v>
      </c>
      <c r="J39" s="46">
        <f t="shared" si="10"/>
        <v>3663897</v>
      </c>
      <c r="K39" s="82" t="s">
        <v>69</v>
      </c>
    </row>
    <row r="40" spans="1:11" ht="41.25" customHeight="1">
      <c r="A40" s="69"/>
      <c r="B40" s="7" t="s">
        <v>32</v>
      </c>
      <c r="C40" s="9" t="s">
        <v>11</v>
      </c>
      <c r="D40" s="9" t="s">
        <v>12</v>
      </c>
      <c r="E40" s="48" t="s">
        <v>55</v>
      </c>
      <c r="F40" s="50" t="s">
        <v>51</v>
      </c>
      <c r="G40" s="46">
        <v>2113897</v>
      </c>
      <c r="H40" s="46">
        <v>0</v>
      </c>
      <c r="I40" s="46">
        <v>0</v>
      </c>
      <c r="J40" s="47">
        <f t="shared" ref="J40:J41" si="11">G40+H40+I40</f>
        <v>2113897</v>
      </c>
      <c r="K40" s="83"/>
    </row>
    <row r="41" spans="1:11" ht="42" customHeight="1">
      <c r="A41" s="69"/>
      <c r="B41" s="7" t="s">
        <v>32</v>
      </c>
      <c r="C41" s="9" t="s">
        <v>11</v>
      </c>
      <c r="D41" s="9" t="s">
        <v>12</v>
      </c>
      <c r="E41" s="48" t="s">
        <v>52</v>
      </c>
      <c r="F41" s="50" t="s">
        <v>51</v>
      </c>
      <c r="G41" s="46">
        <v>750000</v>
      </c>
      <c r="H41" s="46">
        <v>0</v>
      </c>
      <c r="I41" s="46">
        <v>0</v>
      </c>
      <c r="J41" s="47">
        <f t="shared" si="11"/>
        <v>750000</v>
      </c>
      <c r="K41" s="83"/>
    </row>
    <row r="42" spans="1:11" ht="30" customHeight="1">
      <c r="A42" s="70"/>
      <c r="B42" s="7" t="s">
        <v>32</v>
      </c>
      <c r="C42" s="9" t="s">
        <v>11</v>
      </c>
      <c r="D42" s="9" t="s">
        <v>12</v>
      </c>
      <c r="E42" s="48" t="s">
        <v>50</v>
      </c>
      <c r="F42" s="50" t="s">
        <v>51</v>
      </c>
      <c r="G42" s="46">
        <v>800000</v>
      </c>
      <c r="H42" s="46">
        <v>0</v>
      </c>
      <c r="I42" s="46">
        <v>0</v>
      </c>
      <c r="J42" s="47">
        <f t="shared" ref="J42" si="12">G42+H42+I42</f>
        <v>800000</v>
      </c>
      <c r="K42" s="84"/>
    </row>
    <row r="43" spans="1:11" ht="30" customHeight="1">
      <c r="A43" s="43"/>
      <c r="B43" s="7"/>
      <c r="C43" s="9"/>
      <c r="D43" s="9"/>
      <c r="E43" s="48"/>
      <c r="F43" s="50"/>
      <c r="G43" s="46"/>
      <c r="H43" s="46"/>
      <c r="I43" s="46"/>
      <c r="J43" s="47"/>
      <c r="K43" s="44"/>
    </row>
    <row r="44" spans="1:11" ht="27" customHeight="1">
      <c r="A44" s="39" t="s">
        <v>39</v>
      </c>
      <c r="B44" s="40"/>
      <c r="C44" s="41"/>
      <c r="D44" s="41"/>
      <c r="E44" s="41"/>
      <c r="F44" s="41"/>
      <c r="G44" s="18">
        <f>G46+G47</f>
        <v>61659995.939999998</v>
      </c>
      <c r="H44" s="18">
        <f t="shared" ref="H44:J44" si="13">H46+H47</f>
        <v>56439278</v>
      </c>
      <c r="I44" s="18">
        <f t="shared" si="13"/>
        <v>56439278</v>
      </c>
      <c r="J44" s="18">
        <f t="shared" si="13"/>
        <v>174538551.94</v>
      </c>
      <c r="K44" s="38"/>
    </row>
    <row r="45" spans="1:11" ht="18.75" customHeight="1">
      <c r="A45" s="20" t="s">
        <v>10</v>
      </c>
      <c r="B45" s="21"/>
      <c r="C45" s="21"/>
      <c r="D45" s="21"/>
      <c r="E45" s="21"/>
      <c r="F45" s="21"/>
      <c r="G45" s="22"/>
      <c r="H45" s="22"/>
      <c r="I45" s="12"/>
      <c r="J45" s="26"/>
      <c r="K45" s="23"/>
    </row>
    <row r="46" spans="1:11" ht="43.5" customHeight="1">
      <c r="A46" s="24" t="s">
        <v>25</v>
      </c>
      <c r="B46" s="7" t="s">
        <v>27</v>
      </c>
      <c r="C46" s="9" t="s">
        <v>16</v>
      </c>
      <c r="D46" s="9" t="s">
        <v>12</v>
      </c>
      <c r="E46" s="27">
        <v>1410000</v>
      </c>
      <c r="F46" s="28" t="s">
        <v>31</v>
      </c>
      <c r="G46" s="30">
        <f>G15+G16+G17+G19+G21+G29+G30+G32+G34+G31</f>
        <v>25274472</v>
      </c>
      <c r="H46" s="30">
        <f>H15+H16+H17+H19+H21+H29+H30+H32+H34+H31</f>
        <v>25274472</v>
      </c>
      <c r="I46" s="30">
        <f>I15+I16+I17+I19+I21+I29+I30+I32+I34+I31</f>
        <v>25274472</v>
      </c>
      <c r="J46" s="30">
        <f>J15+J16+J17+J19+J21+J29+J30+J32+J34+J31</f>
        <v>75823416</v>
      </c>
      <c r="K46" s="25"/>
    </row>
    <row r="47" spans="1:11" ht="30.75" customHeight="1">
      <c r="A47" s="24" t="s">
        <v>26</v>
      </c>
      <c r="B47" s="7" t="s">
        <v>32</v>
      </c>
      <c r="C47" s="9" t="s">
        <v>11</v>
      </c>
      <c r="D47" s="9" t="s">
        <v>12</v>
      </c>
      <c r="E47" s="27">
        <v>1410000</v>
      </c>
      <c r="F47" s="28" t="s">
        <v>31</v>
      </c>
      <c r="G47" s="42">
        <f>G24+G35+G36+G38+G23+G22+G37+G39+G25</f>
        <v>36385523.939999998</v>
      </c>
      <c r="H47" s="42">
        <f t="shared" ref="H47" si="14">H24+H35+H36+H38+H23+H22+H37+H39</f>
        <v>31164806</v>
      </c>
      <c r="I47" s="42">
        <f>I24+I35+I36+I38+I23+I22+I37+I39</f>
        <v>31164806</v>
      </c>
      <c r="J47" s="42">
        <f>J24+J35+J36+J38+J23+J22+J37+J39+J25</f>
        <v>98715135.939999998</v>
      </c>
      <c r="K47" s="25"/>
    </row>
    <row r="48" spans="1:11" ht="46.15" customHeight="1">
      <c r="A48" s="13" t="s">
        <v>74</v>
      </c>
      <c r="B48" s="31"/>
      <c r="C48" s="32"/>
      <c r="D48" s="32"/>
      <c r="E48" s="33"/>
      <c r="F48" s="34"/>
      <c r="G48" s="35"/>
      <c r="H48" s="13" t="s">
        <v>75</v>
      </c>
      <c r="I48" s="35"/>
      <c r="J48" s="37"/>
      <c r="K48" s="36"/>
    </row>
    <row r="49" ht="33.75" customHeight="1"/>
  </sheetData>
  <mergeCells count="22">
    <mergeCell ref="A39:A42"/>
    <mergeCell ref="A18:K18"/>
    <mergeCell ref="A27:K27"/>
    <mergeCell ref="A28:A32"/>
    <mergeCell ref="A33:A38"/>
    <mergeCell ref="A20:A24"/>
    <mergeCell ref="K20:K24"/>
    <mergeCell ref="K34:K38"/>
    <mergeCell ref="A25:A26"/>
    <mergeCell ref="K39:K42"/>
    <mergeCell ref="K25:K26"/>
    <mergeCell ref="A13:K13"/>
    <mergeCell ref="A14:K14"/>
    <mergeCell ref="I6:K6"/>
    <mergeCell ref="A10:A12"/>
    <mergeCell ref="B10:B12"/>
    <mergeCell ref="A9:K9"/>
    <mergeCell ref="C10:F11"/>
    <mergeCell ref="G10:J10"/>
    <mergeCell ref="G11:J11"/>
    <mergeCell ref="K10:K12"/>
    <mergeCell ref="I7:K8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2016-05-30T03:32:08Z</cp:lastPrinted>
  <dcterms:created xsi:type="dcterms:W3CDTF">2013-07-09T08:19:22Z</dcterms:created>
  <dcterms:modified xsi:type="dcterms:W3CDTF">2016-06-06T03:53:20Z</dcterms:modified>
</cp:coreProperties>
</file>