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1600" windowHeight="9435" tabRatio="599"/>
  </bookViews>
  <sheets>
    <sheet name="Приложение 2 (2)" sheetId="6" r:id="rId1"/>
    <sheet name="Лист1" sheetId="7" r:id="rId2"/>
  </sheets>
  <definedNames>
    <definedName name="_xlnm._FilterDatabase" localSheetId="0" hidden="1">'Приложение 2 (2)'!$A$8:$K$21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(2)'!$5:$7</definedName>
    <definedName name="_xlnm.Print_Area" localSheetId="0">'Приложение 2 (2)'!$A$2:$K$28</definedName>
  </definedNames>
  <calcPr calcId="125725"/>
</workbook>
</file>

<file path=xl/calcChain.xml><?xml version="1.0" encoding="utf-8"?>
<calcChain xmlns="http://schemas.openxmlformats.org/spreadsheetml/2006/main">
  <c r="G25" i="6"/>
  <c r="J12" l="1"/>
  <c r="I26" l="1"/>
  <c r="H26"/>
  <c r="G26"/>
  <c r="H27"/>
  <c r="I27"/>
  <c r="I23" s="1"/>
  <c r="H25"/>
  <c r="J25" s="1"/>
  <c r="I25"/>
  <c r="I17"/>
  <c r="H17"/>
  <c r="G17"/>
  <c r="G23" s="1"/>
  <c r="J15"/>
  <c r="J18"/>
  <c r="J19"/>
  <c r="J27" s="1"/>
  <c r="J20"/>
  <c r="G27"/>
  <c r="J14"/>
  <c r="J11"/>
  <c r="H23" l="1"/>
  <c r="J17"/>
  <c r="J26"/>
  <c r="J23" s="1"/>
</calcChain>
</file>

<file path=xl/sharedStrings.xml><?xml version="1.0" encoding="utf-8"?>
<sst xmlns="http://schemas.openxmlformats.org/spreadsheetml/2006/main" count="100" uniqueCount="60">
  <si>
    <t>Ожидаемый результат от реализации подпрограммного мероприятия (в натуральном выражении)</t>
  </si>
  <si>
    <t>В том числе:</t>
  </si>
  <si>
    <t>МКУ "Управление культуры"</t>
  </si>
  <si>
    <t>Администрация ЗАТО г.Железногорск</t>
  </si>
  <si>
    <t xml:space="preserve"> </t>
  </si>
  <si>
    <t>009</t>
  </si>
  <si>
    <t>,</t>
  </si>
  <si>
    <t>Итого на  период</t>
  </si>
  <si>
    <t>Итого по подпрограмме</t>
  </si>
  <si>
    <t>Цели, задачи, мероприятия подпрограммы</t>
  </si>
  <si>
    <t>Приложение № 2
к подпрограмме "Содействие в реализации гражданских инициатив и поддержка социально ориентированных некоммерческих организаций"</t>
  </si>
  <si>
    <t>Перечень мероприятий подпрограммы «Содействие в реализации гражданских инициатив и поддержка социально ориентированных некоммерческих организаций»</t>
  </si>
  <si>
    <t>Цель подпрограммы: Создание условий для развития и реализации гражданских инициатив и поддержки социально ориентированных некоммерческих организаций</t>
  </si>
  <si>
    <t>Задача 1: Выявление и поддержка общественных инициатив, реализация социально значимых проектов</t>
  </si>
  <si>
    <t>Задача 2:  Информационно-консультационная поддержка социально ориентированных некоммерческих организаций</t>
  </si>
  <si>
    <t>Х</t>
  </si>
  <si>
    <t>МКУ «Управление культуры»</t>
  </si>
  <si>
    <t>1510000040</t>
  </si>
  <si>
    <t>1510000100</t>
  </si>
  <si>
    <t>0113</t>
  </si>
  <si>
    <t>Задача 3: Организационно-техническое содействие в реализации гражданских инициатив, обеспечение доступа социально ориентированных некоммерческих организаций к ресурсам муниципальных учреждений</t>
  </si>
  <si>
    <t>Задача 4: Имущественная поддержка социально-ориентированных некоммерческих организаций</t>
  </si>
  <si>
    <t>х</t>
  </si>
  <si>
    <t>240</t>
  </si>
  <si>
    <t>620</t>
  </si>
  <si>
    <t>610</t>
  </si>
  <si>
    <t>1510000000</t>
  </si>
  <si>
    <t>4.1. Предоставление муниципального имущества, входящего в состав Муниципальной казны ЗАТО Железногорск, социально ориентированными некоммерческими организациями</t>
  </si>
  <si>
    <t>КУМИ Администрации ЗАТО г. Железногорск</t>
  </si>
  <si>
    <t>КЦСР</t>
  </si>
  <si>
    <t>КВСР</t>
  </si>
  <si>
    <t>КФСР</t>
  </si>
  <si>
    <t>КВР</t>
  </si>
  <si>
    <t>Наименование главного распорядителя бюджетных средств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</si>
  <si>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</si>
  <si>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</si>
  <si>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</si>
  <si>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Расходы, рублей</t>
  </si>
  <si>
    <t>КБК</t>
  </si>
  <si>
    <t>МКУ "Управление образования"</t>
  </si>
  <si>
    <t>734</t>
  </si>
  <si>
    <t>1.1. 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</si>
  <si>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3.1. Досуговые и оздоровительные мероприятия с участием СОНКО, объединяющих граждан с ограниченными возможностями здоровья</t>
  </si>
  <si>
    <t>1510000140</t>
  </si>
  <si>
    <t>1510000110</t>
  </si>
  <si>
    <t>15100S6400</t>
  </si>
  <si>
    <t>3.2. Проведение общегородских социально значимых мероприятий с участием сотрудников и добровольцев СОНКО</t>
  </si>
  <si>
    <t>2.1. Реализация мероприятий по созданию и обеспечению деятельности муниципального ресурсного центра поддержки общественных инициатив</t>
  </si>
  <si>
    <t>Участие в досуговых и оздоровительных мероприятиях не менее 400 человек - участников СОНКО, объединяющих граждан с ограниченными возможностями здоровья</t>
  </si>
  <si>
    <t>Участие в мероприятиях социально значимой направленности не менее 1500 человек из числа участников общественных объединений ежегодно. Поощрение, приуроченное к памятной дате не менее 100 активистов ветеранского движения</t>
  </si>
  <si>
    <t xml:space="preserve">Предоставление помещений не менее, чем 4 СО НКО на конкурсной основе на льготных условиях, либо в безвозмездное пользование </t>
  </si>
  <si>
    <t xml:space="preserve">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ежегодно, участие не менее 10 представителей СОНКО в образовательных мероприятиях местного и краевого уровня по направлениям управления СОНКО, социального проектирования и предпринимательства, форм поддержки СОНКО или иным, касающимся организации деятельности СОНКО ежегодно;
- оказание не менее 200 услуг по предоставлению помещений, оборудования, рабочего места, транспорта, информационного  пространства СОНКО ежегодно;
- проведение не менее 10 публичных мероприятий (общественных акций, форумов, круглых столов), направленных на развитие гражданского общества и социально значимых инициатив жителей ежегодно;
- обеспечение участия не менее 100 сотрудников и добровольцев СОНКО в форумах, слетах, фестивалях, семинарах, иных социально значимых мероприятиях муниципального и краевого уровней;
</t>
  </si>
  <si>
    <t>2.2. Расходы на обеспечение деятельности муниципальных ресурсных центров поддержки общественных инициатив</t>
  </si>
  <si>
    <t>Реализация на территории ЗАТО Железногорск за счет местного бюджета не менее 13 социально значимых проектов сотрудниками и добровольцами СОНКО ежегодно</t>
  </si>
  <si>
    <t>630</t>
  </si>
  <si>
    <t>1.2. Расходы на поддержку социально ориентированных некоммерческих организаций</t>
  </si>
  <si>
    <t>15100S5790</t>
  </si>
  <si>
    <t>Исполняющий обязанностиначальника Отдела общественных связей</t>
  </si>
  <si>
    <t>А.Ю. Маркович</t>
  </si>
  <si>
    <r>
      <t xml:space="preserve">Приложение № 3
к постановлению Администрации 
ЗАТО г. Железногорск
от </t>
    </r>
    <r>
      <rPr>
        <u/>
        <sz val="16"/>
        <rFont val="Times New Roman"/>
        <family val="1"/>
        <charset val="204"/>
      </rPr>
      <t>12.10.2020</t>
    </r>
    <r>
      <rPr>
        <sz val="16"/>
        <rFont val="Times New Roman"/>
        <family val="1"/>
        <charset val="204"/>
      </rPr>
      <t xml:space="preserve">  № </t>
    </r>
    <r>
      <rPr>
        <u/>
        <sz val="16"/>
        <rFont val="Times New Roman"/>
        <family val="1"/>
        <charset val="204"/>
      </rPr>
      <t>1917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</si>
</sst>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7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Arial"/>
      <family val="2"/>
    </font>
    <font>
      <sz val="13"/>
      <name val="Arial"/>
      <family val="2"/>
    </font>
    <font>
      <u/>
      <sz val="16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9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0" fontId="17" fillId="4" borderId="0" applyNumberFormat="0" applyBorder="0" applyAlignment="0" applyProtection="0"/>
    <xf numFmtId="49" fontId="31" fillId="0" borderId="12">
      <alignment horizontal="left" vertical="top" wrapText="1"/>
    </xf>
  </cellStyleXfs>
  <cellXfs count="63">
    <xf numFmtId="0" fontId="0" fillId="0" borderId="0" xfId="0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Alignment="1"/>
    <xf numFmtId="0" fontId="20" fillId="24" borderId="0" xfId="0" applyFont="1" applyFill="1" applyAlignment="1">
      <alignment vertical="center"/>
    </xf>
    <xf numFmtId="0" fontId="34" fillId="24" borderId="0" xfId="0" applyFont="1" applyFill="1" applyAlignment="1">
      <alignment vertical="center"/>
    </xf>
    <xf numFmtId="165" fontId="22" fillId="0" borderId="0" xfId="0" applyNumberFormat="1" applyFont="1" applyFill="1" applyBorder="1" applyAlignment="1">
      <alignment horizontal="right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/>
    <xf numFmtId="0" fontId="20" fillId="0" borderId="0" xfId="0" applyFont="1" applyFill="1" applyAlignment="1"/>
    <xf numFmtId="165" fontId="20" fillId="0" borderId="0" xfId="0" applyNumberFormat="1" applyFont="1" applyFill="1"/>
    <xf numFmtId="166" fontId="20" fillId="0" borderId="0" xfId="0" applyNumberFormat="1" applyFont="1" applyFill="1"/>
    <xf numFmtId="0" fontId="19" fillId="25" borderId="10" xfId="0" applyFont="1" applyFill="1" applyBorder="1" applyAlignment="1">
      <alignment horizontal="left" vertical="center" wrapText="1"/>
    </xf>
    <xf numFmtId="49" fontId="19" fillId="25" borderId="10" xfId="0" applyNumberFormat="1" applyFont="1" applyFill="1" applyBorder="1" applyAlignment="1">
      <alignment horizontal="center" vertical="center"/>
    </xf>
    <xf numFmtId="0" fontId="20" fillId="25" borderId="0" xfId="0" applyFont="1" applyFill="1" applyAlignment="1">
      <alignment vertical="center"/>
    </xf>
    <xf numFmtId="4" fontId="19" fillId="25" borderId="10" xfId="0" applyNumberFormat="1" applyFont="1" applyFill="1" applyBorder="1" applyAlignment="1">
      <alignment horizontal="center" vertical="center"/>
    </xf>
    <xf numFmtId="4" fontId="19" fillId="25" borderId="10" xfId="0" applyNumberFormat="1" applyFont="1" applyFill="1" applyBorder="1" applyAlignment="1">
      <alignment horizontal="center" vertical="center" wrapText="1"/>
    </xf>
    <xf numFmtId="0" fontId="25" fillId="25" borderId="0" xfId="0" applyFont="1" applyFill="1" applyAlignment="1">
      <alignment vertical="center"/>
    </xf>
    <xf numFmtId="0" fontId="19" fillId="25" borderId="10" xfId="0" applyFont="1" applyFill="1" applyBorder="1" applyAlignment="1">
      <alignment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left" vertical="center" wrapText="1"/>
    </xf>
    <xf numFmtId="0" fontId="33" fillId="25" borderId="10" xfId="0" applyFont="1" applyFill="1" applyBorder="1" applyAlignment="1">
      <alignment horizontal="center" vertical="center" wrapText="1"/>
    </xf>
    <xf numFmtId="49" fontId="33" fillId="25" borderId="10" xfId="0" applyNumberFormat="1" applyFont="1" applyFill="1" applyBorder="1" applyAlignment="1">
      <alignment horizontal="center" vertical="center"/>
    </xf>
    <xf numFmtId="4" fontId="32" fillId="25" borderId="10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vertical="center"/>
    </xf>
    <xf numFmtId="4" fontId="34" fillId="25" borderId="0" xfId="0" applyNumberFormat="1" applyFont="1" applyFill="1" applyAlignment="1">
      <alignment vertical="center"/>
    </xf>
    <xf numFmtId="0" fontId="35" fillId="25" borderId="10" xfId="0" applyFont="1" applyFill="1" applyBorder="1" applyAlignment="1">
      <alignment vertical="center"/>
    </xf>
    <xf numFmtId="4" fontId="35" fillId="25" borderId="10" xfId="0" applyNumberFormat="1" applyFont="1" applyFill="1" applyBorder="1" applyAlignment="1">
      <alignment horizontal="center" vertical="center"/>
    </xf>
    <xf numFmtId="4" fontId="33" fillId="25" borderId="10" xfId="0" applyNumberFormat="1" applyFont="1" applyFill="1" applyBorder="1" applyAlignment="1">
      <alignment horizontal="center" vertical="center"/>
    </xf>
    <xf numFmtId="0" fontId="35" fillId="25" borderId="10" xfId="0" applyFont="1" applyFill="1" applyBorder="1" applyAlignment="1">
      <alignment horizontal="left" vertical="center" wrapText="1"/>
    </xf>
    <xf numFmtId="0" fontId="35" fillId="25" borderId="0" xfId="0" applyFont="1" applyFill="1" applyAlignment="1">
      <alignment vertical="center"/>
    </xf>
    <xf numFmtId="0" fontId="33" fillId="25" borderId="10" xfId="0" applyFont="1" applyFill="1" applyBorder="1" applyAlignment="1">
      <alignment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4" fillId="25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8" fillId="24" borderId="0" xfId="0" applyFont="1" applyFill="1" applyAlignment="1">
      <alignment vertical="center" wrapText="1"/>
    </xf>
    <xf numFmtId="0" fontId="26" fillId="2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19" fillId="25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9" fillId="25" borderId="13" xfId="0" applyFont="1" applyFill="1" applyBorder="1" applyAlignment="1">
      <alignment horizontal="left" vertical="center" wrapText="1"/>
    </xf>
    <xf numFmtId="0" fontId="19" fillId="25" borderId="15" xfId="0" applyFont="1" applyFill="1" applyBorder="1" applyAlignment="1">
      <alignment horizontal="left" vertical="center" wrapText="1"/>
    </xf>
    <xf numFmtId="0" fontId="19" fillId="25" borderId="14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wrapText="1"/>
    </xf>
    <xf numFmtId="0" fontId="28" fillId="0" borderId="1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8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3"/>
  <sheetViews>
    <sheetView tabSelected="1" topLeftCell="A2" zoomScale="69" zoomScaleNormal="69" zoomScaleSheetLayoutView="100" zoomScalePageLayoutView="64" workbookViewId="0">
      <selection activeCell="I2" sqref="I2:K2"/>
    </sheetView>
  </sheetViews>
  <sheetFormatPr defaultColWidth="5" defaultRowHeight="152.25" customHeight="1"/>
  <cols>
    <col min="1" max="1" width="55" style="5" customWidth="1"/>
    <col min="2" max="2" width="27.7109375" style="1" customWidth="1"/>
    <col min="3" max="3" width="15.5703125" style="1" customWidth="1"/>
    <col min="4" max="4" width="9.7109375" style="1" customWidth="1"/>
    <col min="5" max="5" width="11.140625" style="1" customWidth="1"/>
    <col min="6" max="6" width="8" style="1" customWidth="1"/>
    <col min="7" max="7" width="15.85546875" style="1" customWidth="1"/>
    <col min="8" max="10" width="18.7109375" style="1" customWidth="1"/>
    <col min="11" max="11" width="58.85546875" style="1" customWidth="1"/>
    <col min="12" max="13" width="5" style="1"/>
    <col min="14" max="14" width="15.5703125" style="1" customWidth="1"/>
    <col min="15" max="16384" width="5" style="1"/>
  </cols>
  <sheetData>
    <row r="1" spans="1:21" ht="75.75" hidden="1" customHeight="1">
      <c r="I1" s="50"/>
      <c r="J1" s="50"/>
      <c r="K1" s="50"/>
    </row>
    <row r="2" spans="1:21" ht="91.5" customHeight="1">
      <c r="A2" s="8"/>
      <c r="B2" s="9"/>
      <c r="C2" s="9"/>
      <c r="D2" s="10"/>
      <c r="E2" s="10"/>
      <c r="F2" s="11"/>
      <c r="G2" s="11"/>
      <c r="H2" s="11"/>
      <c r="I2" s="48" t="s">
        <v>59</v>
      </c>
      <c r="J2" s="49"/>
      <c r="K2" s="49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66" customHeight="1">
      <c r="A3" s="8"/>
      <c r="B3" s="9"/>
      <c r="C3" s="9"/>
      <c r="D3" s="10"/>
      <c r="E3" s="10"/>
      <c r="F3" s="11"/>
      <c r="G3" s="11"/>
      <c r="H3" s="11"/>
      <c r="I3" s="48" t="s">
        <v>10</v>
      </c>
      <c r="J3" s="49"/>
      <c r="K3" s="49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58.5" customHeight="1">
      <c r="A4" s="56" t="s">
        <v>11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s="2" customFormat="1" ht="31.5" customHeight="1">
      <c r="A5" s="12"/>
      <c r="B5" s="13"/>
      <c r="C5" s="13"/>
      <c r="D5" s="14"/>
      <c r="E5" s="14"/>
      <c r="F5" s="14"/>
      <c r="G5" s="14"/>
      <c r="H5" s="14"/>
      <c r="I5" s="10"/>
      <c r="J5" s="10"/>
      <c r="K5" s="10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2" customFormat="1" ht="20.25" customHeight="1">
      <c r="A6" s="52" t="s">
        <v>9</v>
      </c>
      <c r="B6" s="52" t="s">
        <v>33</v>
      </c>
      <c r="C6" s="52" t="s">
        <v>38</v>
      </c>
      <c r="D6" s="52"/>
      <c r="E6" s="52"/>
      <c r="F6" s="52"/>
      <c r="G6" s="52" t="s">
        <v>37</v>
      </c>
      <c r="H6" s="52"/>
      <c r="I6" s="52"/>
      <c r="J6" s="52"/>
      <c r="K6" s="52" t="s">
        <v>0</v>
      </c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2" customFormat="1" ht="69" customHeight="1">
      <c r="A7" s="52"/>
      <c r="B7" s="52"/>
      <c r="C7" s="52" t="s">
        <v>29</v>
      </c>
      <c r="D7" s="52" t="s">
        <v>30</v>
      </c>
      <c r="E7" s="52" t="s">
        <v>31</v>
      </c>
      <c r="F7" s="52" t="s">
        <v>32</v>
      </c>
      <c r="G7" s="61">
        <v>2020</v>
      </c>
      <c r="H7" s="61">
        <v>2021</v>
      </c>
      <c r="I7" s="61">
        <v>2022</v>
      </c>
      <c r="J7" s="52" t="s">
        <v>7</v>
      </c>
      <c r="K7" s="52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s="2" customFormat="1" ht="35.25" customHeight="1">
      <c r="A8" s="52"/>
      <c r="B8" s="52"/>
      <c r="C8" s="52"/>
      <c r="D8" s="52"/>
      <c r="E8" s="52"/>
      <c r="F8" s="52"/>
      <c r="G8" s="61"/>
      <c r="H8" s="61"/>
      <c r="I8" s="61"/>
      <c r="J8" s="52"/>
      <c r="K8" s="52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s="6" customFormat="1" ht="30" customHeight="1">
      <c r="A9" s="55" t="s">
        <v>12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5" customFormat="1" ht="40.5" customHeight="1">
      <c r="A10" s="53" t="s">
        <v>13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1" s="24" customFormat="1" ht="88.5" customHeight="1">
      <c r="A11" s="22" t="s">
        <v>41</v>
      </c>
      <c r="B11" s="22" t="s">
        <v>3</v>
      </c>
      <c r="C11" s="23" t="s">
        <v>44</v>
      </c>
      <c r="D11" s="23" t="s">
        <v>5</v>
      </c>
      <c r="E11" s="23" t="s">
        <v>19</v>
      </c>
      <c r="F11" s="23" t="s">
        <v>54</v>
      </c>
      <c r="G11" s="25">
        <v>1000000</v>
      </c>
      <c r="H11" s="25">
        <v>1000000</v>
      </c>
      <c r="I11" s="25">
        <v>1000000</v>
      </c>
      <c r="J11" s="26">
        <f>G11+H11+I11</f>
        <v>3000000</v>
      </c>
      <c r="K11" s="57" t="s">
        <v>53</v>
      </c>
    </row>
    <row r="12" spans="1:21" s="24" customFormat="1" ht="88.5" customHeight="1">
      <c r="A12" s="45" t="s">
        <v>55</v>
      </c>
      <c r="B12" s="45" t="s">
        <v>3</v>
      </c>
      <c r="C12" s="23" t="s">
        <v>56</v>
      </c>
      <c r="D12" s="23" t="s">
        <v>5</v>
      </c>
      <c r="E12" s="23" t="s">
        <v>19</v>
      </c>
      <c r="F12" s="23" t="s">
        <v>54</v>
      </c>
      <c r="G12" s="25">
        <v>228571.95</v>
      </c>
      <c r="H12" s="25">
        <v>0</v>
      </c>
      <c r="I12" s="25">
        <v>0</v>
      </c>
      <c r="J12" s="26">
        <f>G12+H12+I12</f>
        <v>228571.95</v>
      </c>
      <c r="K12" s="59"/>
    </row>
    <row r="13" spans="1:21" s="27" customFormat="1" ht="21.95" customHeight="1">
      <c r="A13" s="51" t="s">
        <v>14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</row>
    <row r="14" spans="1:21" s="24" customFormat="1" ht="192.75" customHeight="1">
      <c r="A14" s="42" t="s">
        <v>47</v>
      </c>
      <c r="B14" s="28" t="s">
        <v>3</v>
      </c>
      <c r="C14" s="23" t="s">
        <v>17</v>
      </c>
      <c r="D14" s="23" t="s">
        <v>5</v>
      </c>
      <c r="E14" s="23" t="s">
        <v>19</v>
      </c>
      <c r="F14" s="23" t="s">
        <v>23</v>
      </c>
      <c r="G14" s="25">
        <v>221080</v>
      </c>
      <c r="H14" s="25">
        <v>221080</v>
      </c>
      <c r="I14" s="25">
        <v>221080</v>
      </c>
      <c r="J14" s="25">
        <f>G14+H14+I14</f>
        <v>663240</v>
      </c>
      <c r="K14" s="57" t="s">
        <v>51</v>
      </c>
    </row>
    <row r="15" spans="1:21" s="24" customFormat="1" ht="135.75" customHeight="1">
      <c r="A15" s="44" t="s">
        <v>52</v>
      </c>
      <c r="B15" s="28" t="s">
        <v>3</v>
      </c>
      <c r="C15" s="23" t="s">
        <v>45</v>
      </c>
      <c r="D15" s="23" t="s">
        <v>5</v>
      </c>
      <c r="E15" s="23" t="s">
        <v>19</v>
      </c>
      <c r="F15" s="23" t="s">
        <v>23</v>
      </c>
      <c r="G15" s="25">
        <v>500000</v>
      </c>
      <c r="H15" s="25">
        <v>0</v>
      </c>
      <c r="I15" s="25">
        <v>0</v>
      </c>
      <c r="J15" s="25">
        <f>SUM(G15:I15)</f>
        <v>500000</v>
      </c>
      <c r="K15" s="62"/>
    </row>
    <row r="16" spans="1:21" s="24" customFormat="1" ht="32.25" customHeight="1">
      <c r="A16" s="51" t="s">
        <v>20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21" s="24" customFormat="1" ht="72.75" customHeight="1">
      <c r="A17" s="57" t="s">
        <v>42</v>
      </c>
      <c r="B17" s="29" t="s">
        <v>15</v>
      </c>
      <c r="C17" s="23" t="s">
        <v>43</v>
      </c>
      <c r="D17" s="23" t="s">
        <v>22</v>
      </c>
      <c r="E17" s="23" t="s">
        <v>22</v>
      </c>
      <c r="F17" s="23" t="s">
        <v>22</v>
      </c>
      <c r="G17" s="25">
        <f>G18+G19</f>
        <v>112600</v>
      </c>
      <c r="H17" s="25">
        <f>H18+H19</f>
        <v>233870</v>
      </c>
      <c r="I17" s="25">
        <f>I18+I19</f>
        <v>233870</v>
      </c>
      <c r="J17" s="25">
        <f>J18+J19</f>
        <v>580340</v>
      </c>
      <c r="K17" s="54" t="s">
        <v>48</v>
      </c>
    </row>
    <row r="18" spans="1:21" s="24" customFormat="1" ht="64.5" customHeight="1">
      <c r="A18" s="58"/>
      <c r="B18" s="28" t="s">
        <v>16</v>
      </c>
      <c r="C18" s="23" t="s">
        <v>43</v>
      </c>
      <c r="D18" s="23">
        <v>733</v>
      </c>
      <c r="E18" s="23" t="s">
        <v>19</v>
      </c>
      <c r="F18" s="23" t="s">
        <v>25</v>
      </c>
      <c r="G18" s="25">
        <v>112600</v>
      </c>
      <c r="H18" s="25">
        <v>112600</v>
      </c>
      <c r="I18" s="25">
        <v>112600</v>
      </c>
      <c r="J18" s="25">
        <f>I18+H18+G18</f>
        <v>337800</v>
      </c>
      <c r="K18" s="54"/>
    </row>
    <row r="19" spans="1:21" s="24" customFormat="1" ht="51.75" customHeight="1">
      <c r="A19" s="59"/>
      <c r="B19" s="28" t="s">
        <v>39</v>
      </c>
      <c r="C19" s="23" t="s">
        <v>43</v>
      </c>
      <c r="D19" s="23" t="s">
        <v>40</v>
      </c>
      <c r="E19" s="23" t="s">
        <v>19</v>
      </c>
      <c r="F19" s="23" t="s">
        <v>24</v>
      </c>
      <c r="G19" s="25">
        <v>0</v>
      </c>
      <c r="H19" s="25">
        <v>121270</v>
      </c>
      <c r="I19" s="25">
        <v>121270</v>
      </c>
      <c r="J19" s="25">
        <f>G19+H19+I19</f>
        <v>242540</v>
      </c>
      <c r="K19" s="54"/>
    </row>
    <row r="20" spans="1:21" s="24" customFormat="1" ht="83.25" customHeight="1">
      <c r="A20" s="46" t="s">
        <v>46</v>
      </c>
      <c r="B20" s="28" t="s">
        <v>16</v>
      </c>
      <c r="C20" s="23" t="s">
        <v>18</v>
      </c>
      <c r="D20" s="23">
        <v>733</v>
      </c>
      <c r="E20" s="23" t="s">
        <v>19</v>
      </c>
      <c r="F20" s="23" t="s">
        <v>25</v>
      </c>
      <c r="G20" s="25">
        <v>257800</v>
      </c>
      <c r="H20" s="25">
        <v>257800</v>
      </c>
      <c r="I20" s="25">
        <v>257800</v>
      </c>
      <c r="J20" s="25">
        <f>I20+H20+G20</f>
        <v>773400</v>
      </c>
      <c r="K20" s="47" t="s">
        <v>49</v>
      </c>
    </row>
    <row r="21" spans="1:21" s="24" customFormat="1" ht="25.5" customHeight="1">
      <c r="A21" s="51" t="s">
        <v>21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21" s="27" customFormat="1" ht="90" customHeight="1">
      <c r="A22" s="22" t="s">
        <v>27</v>
      </c>
      <c r="B22" s="22" t="s">
        <v>28</v>
      </c>
      <c r="C22" s="23" t="s">
        <v>22</v>
      </c>
      <c r="D22" s="23">
        <v>162</v>
      </c>
      <c r="E22" s="23" t="s">
        <v>22</v>
      </c>
      <c r="F22" s="23" t="s">
        <v>22</v>
      </c>
      <c r="G22" s="25">
        <v>0</v>
      </c>
      <c r="H22" s="25">
        <v>0</v>
      </c>
      <c r="I22" s="25">
        <v>0</v>
      </c>
      <c r="J22" s="25">
        <v>0</v>
      </c>
      <c r="K22" s="42" t="s">
        <v>50</v>
      </c>
    </row>
    <row r="23" spans="1:21" s="34" customFormat="1" ht="87.75" customHeight="1">
      <c r="A23" s="30" t="s">
        <v>8</v>
      </c>
      <c r="B23" s="31" t="s">
        <v>15</v>
      </c>
      <c r="C23" s="32" t="s">
        <v>26</v>
      </c>
      <c r="D23" s="32" t="s">
        <v>22</v>
      </c>
      <c r="E23" s="32" t="s">
        <v>22</v>
      </c>
      <c r="F23" s="32" t="s">
        <v>22</v>
      </c>
      <c r="G23" s="33">
        <f>G22+G20+G17+G15+G14+G12+G11</f>
        <v>2320051.9500000002</v>
      </c>
      <c r="H23" s="33">
        <f>H25+H26+H27</f>
        <v>1712750</v>
      </c>
      <c r="I23" s="33">
        <f>I25+I26+I27</f>
        <v>1712750</v>
      </c>
      <c r="J23" s="33">
        <f>J25+J26+J27</f>
        <v>5745551.9500000002</v>
      </c>
      <c r="K23" s="43"/>
      <c r="N23" s="35"/>
    </row>
    <row r="24" spans="1:21" s="40" customFormat="1" ht="30" customHeight="1">
      <c r="A24" s="30" t="s">
        <v>1</v>
      </c>
      <c r="B24" s="36"/>
      <c r="C24" s="32"/>
      <c r="D24" s="32"/>
      <c r="E24" s="32"/>
      <c r="F24" s="32"/>
      <c r="G24" s="37" t="s">
        <v>6</v>
      </c>
      <c r="H24" s="37"/>
      <c r="I24" s="37"/>
      <c r="J24" s="38"/>
      <c r="K24" s="39"/>
    </row>
    <row r="25" spans="1:21" s="40" customFormat="1" ht="52.5" customHeight="1">
      <c r="A25" s="30" t="s">
        <v>34</v>
      </c>
      <c r="B25" s="41" t="s">
        <v>3</v>
      </c>
      <c r="C25" s="32" t="s">
        <v>26</v>
      </c>
      <c r="D25" s="32" t="s">
        <v>5</v>
      </c>
      <c r="E25" s="32" t="s">
        <v>22</v>
      </c>
      <c r="F25" s="32" t="s">
        <v>22</v>
      </c>
      <c r="G25" s="33">
        <f>G11+G12+G15+G14</f>
        <v>1949651.95</v>
      </c>
      <c r="H25" s="33">
        <f>H15+H14+H11</f>
        <v>1221080</v>
      </c>
      <c r="I25" s="33">
        <f>I15+I14+I11</f>
        <v>1221080</v>
      </c>
      <c r="J25" s="33">
        <f>G25+H25+I25</f>
        <v>4391811.95</v>
      </c>
      <c r="K25" s="39"/>
    </row>
    <row r="26" spans="1:21" s="40" customFormat="1" ht="64.5" customHeight="1">
      <c r="A26" s="30" t="s">
        <v>35</v>
      </c>
      <c r="B26" s="41" t="s">
        <v>2</v>
      </c>
      <c r="C26" s="32" t="s">
        <v>26</v>
      </c>
      <c r="D26" s="32">
        <v>733</v>
      </c>
      <c r="E26" s="32" t="s">
        <v>22</v>
      </c>
      <c r="F26" s="32" t="s">
        <v>22</v>
      </c>
      <c r="G26" s="33">
        <f>G20+G18</f>
        <v>370400</v>
      </c>
      <c r="H26" s="33">
        <f>H20+H18</f>
        <v>370400</v>
      </c>
      <c r="I26" s="33">
        <f>I20+I18</f>
        <v>370400</v>
      </c>
      <c r="J26" s="33">
        <f>J20+J18</f>
        <v>1111200</v>
      </c>
      <c r="K26" s="39"/>
    </row>
    <row r="27" spans="1:21" s="40" customFormat="1" ht="46.5" customHeight="1">
      <c r="A27" s="30" t="s">
        <v>36</v>
      </c>
      <c r="B27" s="41" t="s">
        <v>39</v>
      </c>
      <c r="C27" s="32" t="s">
        <v>26</v>
      </c>
      <c r="D27" s="32" t="s">
        <v>40</v>
      </c>
      <c r="E27" s="32" t="s">
        <v>22</v>
      </c>
      <c r="F27" s="32" t="s">
        <v>22</v>
      </c>
      <c r="G27" s="33">
        <f>G19</f>
        <v>0</v>
      </c>
      <c r="H27" s="33">
        <f>H19</f>
        <v>121270</v>
      </c>
      <c r="I27" s="33">
        <f>I19</f>
        <v>121270</v>
      </c>
      <c r="J27" s="33">
        <f>J19</f>
        <v>242540</v>
      </c>
      <c r="K27" s="39"/>
      <c r="T27" s="40" t="s">
        <v>4</v>
      </c>
    </row>
    <row r="28" spans="1:21" s="4" customFormat="1" ht="64.5" customHeight="1">
      <c r="A28" s="60" t="s">
        <v>57</v>
      </c>
      <c r="B28" s="60"/>
      <c r="C28" s="60"/>
      <c r="D28" s="18"/>
      <c r="E28" s="18"/>
      <c r="F28" s="18"/>
      <c r="G28" s="3"/>
      <c r="H28" s="3"/>
      <c r="I28" s="3"/>
      <c r="J28" s="7"/>
      <c r="K28" s="7" t="s">
        <v>58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6.5" customHeight="1">
      <c r="A29" s="17"/>
      <c r="B29" s="10"/>
      <c r="C29" s="10"/>
      <c r="D29" s="10"/>
      <c r="E29" s="10"/>
      <c r="F29" s="10"/>
      <c r="G29" s="2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s="4" customFormat="1" ht="75.75" customHeight="1">
      <c r="A30" s="17"/>
      <c r="B30" s="10"/>
      <c r="C30" s="10"/>
      <c r="D30" s="10"/>
      <c r="E30" s="10"/>
      <c r="F30" s="10"/>
      <c r="G30" s="20"/>
      <c r="H30" s="10"/>
      <c r="I30" s="20"/>
      <c r="J30" s="10"/>
      <c r="K30" s="10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ht="152.25" customHeight="1">
      <c r="A31" s="17"/>
      <c r="B31" s="10"/>
      <c r="C31" s="10"/>
      <c r="D31" s="10"/>
      <c r="E31" s="10"/>
      <c r="F31" s="10"/>
      <c r="G31" s="21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ht="39.75" customHeight="1">
      <c r="A32" s="17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ht="32.25" customHeight="1">
      <c r="A33" s="1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</row>
  </sheetData>
  <autoFilter ref="A8:K21">
    <filterColumn colId="4" showButton="0"/>
  </autoFilter>
  <mergeCells count="27">
    <mergeCell ref="J7:J8"/>
    <mergeCell ref="G7:G8"/>
    <mergeCell ref="H7:H8"/>
    <mergeCell ref="I7:I8"/>
    <mergeCell ref="K14:K15"/>
    <mergeCell ref="K11:K12"/>
    <mergeCell ref="A28:C28"/>
    <mergeCell ref="A6:A8"/>
    <mergeCell ref="B6:B8"/>
    <mergeCell ref="C7:C8"/>
    <mergeCell ref="D7:D8"/>
    <mergeCell ref="I2:K2"/>
    <mergeCell ref="I3:K3"/>
    <mergeCell ref="I1:K1"/>
    <mergeCell ref="A21:K21"/>
    <mergeCell ref="C6:F6"/>
    <mergeCell ref="A13:K13"/>
    <mergeCell ref="A10:K10"/>
    <mergeCell ref="F7:F8"/>
    <mergeCell ref="A16:K16"/>
    <mergeCell ref="K17:K19"/>
    <mergeCell ref="A9:K9"/>
    <mergeCell ref="A4:K4"/>
    <mergeCell ref="A17:A19"/>
    <mergeCell ref="E7:E8"/>
    <mergeCell ref="G6:J6"/>
    <mergeCell ref="K6:K8"/>
  </mergeCells>
  <phoneticPr fontId="0" type="noConversion"/>
  <printOptions horizontalCentered="1"/>
  <pageMargins left="0.39370078740157483" right="0.39370078740157483" top="0.59055118110236227" bottom="0.39370078740157483" header="0.19685039370078741" footer="0.11811023622047245"/>
  <pageSetup paperSize="9" scale="55" fitToHeight="3" orientation="landscape" useFirstPageNumber="1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 (2)</vt:lpstr>
      <vt:lpstr>Лист1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Tiholaz</cp:lastModifiedBy>
  <cp:lastPrinted>2020-10-07T06:44:28Z</cp:lastPrinted>
  <dcterms:created xsi:type="dcterms:W3CDTF">2009-01-13T06:15:41Z</dcterms:created>
  <dcterms:modified xsi:type="dcterms:W3CDTF">2020-10-15T04:58:53Z</dcterms:modified>
</cp:coreProperties>
</file>