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изменение программы №2010 от 26.10.2020\"/>
    </mc:Choice>
  </mc:AlternateContent>
  <bookViews>
    <workbookView showSheetTabs="0" xWindow="0" yWindow="0" windowWidth="9300" windowHeight="4752" tabRatio="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K78" i="1" l="1"/>
  <c r="H78" i="1"/>
  <c r="K74" i="1"/>
  <c r="H74" i="1"/>
  <c r="K25" i="1"/>
  <c r="H25" i="1"/>
  <c r="K61" i="1" l="1"/>
  <c r="H61" i="1"/>
  <c r="K59" i="1"/>
  <c r="H59" i="1"/>
</calcChain>
</file>

<file path=xl/sharedStrings.xml><?xml version="1.0" encoding="utf-8"?>
<sst xmlns="http://schemas.openxmlformats.org/spreadsheetml/2006/main" count="374" uniqueCount="149">
  <si>
    <t>к постановлению Администрации ЗАТО г.Железногорск</t>
  </si>
  <si>
    <t>Приложение №2 к</t>
  </si>
  <si>
    <t>Перечень мероприятий подпрограммы</t>
  </si>
  <si>
    <t>Цели, задачи, мероприятия подпрограммы</t>
  </si>
  <si>
    <t>Наименование главного распорядителя бюджетных средств</t>
  </si>
  <si>
    <t>КБК</t>
  </si>
  <si>
    <t>Ожидаемый результат 
от реализации подпрограммного мероприятия (в натуральном 
выражении)</t>
  </si>
  <si>
    <t>КЦСР</t>
  </si>
  <si>
    <t>КВСР</t>
  </si>
  <si>
    <t>КФСР</t>
  </si>
  <si>
    <t>КВР</t>
  </si>
  <si>
    <t>Итого по 
подпрограмме</t>
  </si>
  <si>
    <t>х</t>
  </si>
  <si>
    <t>0210000000</t>
  </si>
  <si>
    <t>В том числе:</t>
  </si>
  <si>
    <t>Итого на период</t>
  </si>
  <si>
    <t>подпрограмме "Развитие дошкольного, общего и дополнительного образования детей"</t>
  </si>
  <si>
    <t>Цель подпрограммы: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детей, отдыха и оздоровления детей в летний период</t>
  </si>
  <si>
    <t>Задача 1. Обеспечить доступность дошкольного образования , соответствующего единому стандарту качества дошкольного образования</t>
  </si>
  <si>
    <t>1.1. Предоставление дошкольного образования</t>
  </si>
  <si>
    <t>МКУ "Управление образования"</t>
  </si>
  <si>
    <t>0210000010</t>
  </si>
  <si>
    <t>734</t>
  </si>
  <si>
    <t>0701</t>
  </si>
  <si>
    <t>610</t>
  </si>
  <si>
    <t>5619 детей получат услуги дошкольного образования</t>
  </si>
  <si>
    <t>1.2.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</si>
  <si>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</si>
  <si>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1.3.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</si>
  <si>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</si>
  <si>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1.4.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</si>
  <si>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0210075540</t>
  </si>
  <si>
    <t>Без взимания родительской платы в муниципальных дошкольных образовательных организациях (группах) будет содержаться 67 детей</t>
  </si>
  <si>
    <t>1.5. 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</si>
  <si>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0210075560</t>
  </si>
  <si>
    <t>1004</t>
  </si>
  <si>
    <t>240</t>
  </si>
  <si>
    <t>310</t>
  </si>
  <si>
    <t>Выплатой компенсации части родительской платы за присмотр и уход за детьми будет обеспечено 100% заявителей</t>
  </si>
  <si>
    <t>1.6. Расходы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</si>
  <si>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02100L0271</t>
  </si>
  <si>
    <t>Устройство входной группы МБДОУ №72 (устройство пандуса, расширение проемов с установкой дверей, устройство навеса над входной площадкой и пандусом)</t>
  </si>
  <si>
    <t>1.7. Расходы на оказание услуг по сбору, обобщению и анализу информации о качестве образовательной деятельности организаций, осуществляющих образовательную деятельность</t>
  </si>
  <si>
    <t>Администрация ЗАТО г.Железногорск</t>
  </si>
  <si>
    <t>0210000060</t>
  </si>
  <si>
    <t>009</t>
  </si>
  <si>
    <t>Задача 2.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</si>
  <si>
    <t>2.1.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</si>
  <si>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0210000220</t>
  </si>
  <si>
    <t>0702</t>
  </si>
  <si>
    <t>620</t>
  </si>
  <si>
    <t>8309 человек получат услуги общего образования</t>
  </si>
  <si>
    <t>2.2. Резерв средств на софинансирование мероприятий по краевым программам в рамках подпрограммы "Развитие дошкольного, общего и дополнительного образования детей"</t>
  </si>
  <si>
    <t>ФУ Администрации ЗАТО г.Железногорск</t>
  </si>
  <si>
    <t>0210000080</t>
  </si>
  <si>
    <t>801</t>
  </si>
  <si>
    <t>870</t>
  </si>
  <si>
    <t>Будет обеспечено софинансирование мероприятий по краевым программам в рамках подпрограммы "Развитие дошкольного, общего и дополнительного образования детей"</t>
  </si>
  <si>
    <t>2.3. Расходы на проведение работ в общеобразовательных организациях с целью приведения зданий и сооружений в соответствие требованиям надзорных органов</t>
  </si>
  <si>
    <t>02100S5630</t>
  </si>
  <si>
    <t>Будут выполнены работы по обеспечению безопасных условий функционирования образовательных организаций: в 2020 году  монтаж АПС (по сроку эксплуатации) МБОУ Гимназия № 96;замена светильников МБОУ Школа № 95; в 2021 году  монтаж (замена) СОУЭ (по сроку эксплуатации) МБОУ Гимназия № 91 (ул.Советская, 22), МБОУ Гимназия № 96; в 2022 -монтаж (замена) АПС (по сроку эксплуатации) МБОУ школа № 97 (учительская, спортзалы и здание площадью 9908,9кв.м.), монтаж (замена) АПС (по сроку эксплуатации) МБОУ Школа № 100</t>
  </si>
  <si>
    <t>2.4.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</si>
  <si>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</si>
  <si>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2.5.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</si>
  <si>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</si>
  <si>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2.6. Обеспечение питанием обучающихся в муниципальных и частных общеобразовательных организациях по имеющим государственную аккредитацию  основным общеобразовательным программам без взимания платы (в соответствии с Законом края от 27 декабря 2005 года № 17-4377)</t>
  </si>
  <si>
    <t>0210075660</t>
  </si>
  <si>
    <t>1003</t>
  </si>
  <si>
    <t>876 обучающихся из малообеспеченных семей и обучающихся с ограниченными возможностями здоровья получат бесплатное школьное питание,    8 обучающихся с ограниченными возможностями здоровья, обучающиеся на дому получат денежную компенсацию взамен бесплатного горячего завтрака и горячего обеда</t>
  </si>
  <si>
    <t>021Е452100</t>
  </si>
  <si>
    <t>Приобретение оборудования МБОУ Школа №93 в 2020 году, МБОУ Школа №95, МБОУ Гимназия №91, МБОУ Лицей №103, МАОУ Лицей №102</t>
  </si>
  <si>
    <t>0210053030</t>
  </si>
  <si>
    <t>с 01.09.2020 года выплаты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(390 классным руководителям)</t>
  </si>
  <si>
    <t>02100S8400</t>
  </si>
  <si>
    <t>Проект "капитальный ремонт спортзала здания №1 МБОУ школа №93", замена оконных блоков в здании МБОУ Школа №93</t>
  </si>
  <si>
    <t>02100L3040</t>
  </si>
  <si>
    <t>Средства на организацию бесплатного горячего питания , получающих начальное общее образование  на 3643 обучающихся</t>
  </si>
  <si>
    <t>02100S4420</t>
  </si>
  <si>
    <t>0210000260</t>
  </si>
  <si>
    <t>Задача 3. Обеспечить поступательное развитие муниципальной системы дополнительного образования, в том числе за счет разработки и реализации современных образовательных программ</t>
  </si>
  <si>
    <t>Замена оконных блоков (капитальный ремонт) в МБОУ Школа №90, МБОУ Школа №95, МБОУ Школа №100, МБОУ Школа №101, МБОУ Гимназия №96; Проведение текущего ремонта помещения МБОУ Школа №100</t>
  </si>
  <si>
    <t>3.1. Предоставление дополнительного образования различной направленности</t>
  </si>
  <si>
    <t>0210000140</t>
  </si>
  <si>
    <t>0703</t>
  </si>
  <si>
    <t>4516 человек получат услуги дополнительного образования</t>
  </si>
  <si>
    <t>3.2.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</si>
  <si>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3.3. Расходы на оказание услуг по сбору, обобщению и анализу информации о качестве образовательной деятельности организаций, осуществляющих образовательную деятельность</t>
  </si>
  <si>
    <t>3.4. Расходы на поддержание функционирования учреждений</t>
  </si>
  <si>
    <t>0210000660</t>
  </si>
  <si>
    <t>Задача 4. Содействовать выявлению и поддержке одаренных детей</t>
  </si>
  <si>
    <t>Средства для выплаты заработной платы сотрудникам загородных лагерей МАУ ДО ДООЦ Взлет, МАУ ДО ДООЦ Горный, МАУ ДО ДООЦ Орбита до 1 ноября 2020 года в связи с приостановлением деятельности в период ограничений, связанных с распространением коронавирусной инфекции</t>
  </si>
  <si>
    <t>4.1. Обеспечение возможности участия одаренных детей в краевых массовых мероприятиях, имеющих школьный, муниципальный и краевой уровень организации</t>
  </si>
  <si>
    <t>МКУ "Управление культуры"</t>
  </si>
  <si>
    <t>0210000120</t>
  </si>
  <si>
    <t>733</t>
  </si>
  <si>
    <t>0709</t>
  </si>
  <si>
    <t>4.2. Модернизация материально-технической базы образовательных организаций, работающих с одаренными детьми</t>
  </si>
  <si>
    <t>0210000130</t>
  </si>
  <si>
    <t>Обновление мебели в учебных классах МБУ ДО "ДХШ", приобретение музыкальных инструментов для  МБУ ДО ДШИ", "ДШИ № 2"</t>
  </si>
  <si>
    <t>4.3.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одаренными обучающимися</t>
  </si>
  <si>
    <t>0210000110</t>
  </si>
  <si>
    <t>Задача 5. Выполнение функций муниципальным казенным учреждением</t>
  </si>
  <si>
    <t>Проведение городских мероприятий: учитель года, воспитатель года, научно-практической конференции, семинаров для педагогов по работе с одаренными детьми МБУ ДО "ДТДиМ", МБУ ДО "ДЭБЦ", МБУ ДО "СЮТ"</t>
  </si>
  <si>
    <t>5.1. Выполнение функций муниципальными казенными учреждениями</t>
  </si>
  <si>
    <t>0210000150</t>
  </si>
  <si>
    <t>110</t>
  </si>
  <si>
    <t>850</t>
  </si>
  <si>
    <t>Обеспечение деятельности 35 организаций дошкольного, общего, дополнительного и прочего образования в ЗАТО г. Железногорск. Обеспечение методического сопровождения образовательного процесса 34 образовательных организаций в ЗАТО г. Железногорск</t>
  </si>
  <si>
    <t>5.2. Изготовление проектно-сметной документации и капитальный ремонт здания по ул.Молодежная,7</t>
  </si>
  <si>
    <t>0210000650</t>
  </si>
  <si>
    <t>Задача 6. Обеспечить безопасный,  качественный отдых и оздоровление  детей</t>
  </si>
  <si>
    <t>02100S3970</t>
  </si>
  <si>
    <t>0707</t>
  </si>
  <si>
    <t>Организация отдыха и оздоровление в летний период в загородных лагерях для 1722 человек</t>
  </si>
  <si>
    <t>0210076490</t>
  </si>
  <si>
    <t>120</t>
  </si>
  <si>
    <t>320</t>
  </si>
  <si>
    <t>0210000630</t>
  </si>
  <si>
    <t>Не менее 887 обучающихся получат бесплатное школьное питание в соответствии с порядком предоставления  грантов в форме субсидий на конкурсной основе</t>
  </si>
  <si>
    <t>02100S5530</t>
  </si>
  <si>
    <t>Выполнение текущего ремонта кровли административного корпуса, установка проточных электроводонагревателей в спальных корпусах №3,4,5 МАУ ДО ДООЦ "Горный"</t>
  </si>
  <si>
    <t>0210000670</t>
  </si>
  <si>
    <t>Изготовление проекта зоны санитарной охраны на водозаборную скважину, расположенную на территории МАУ ДО ДООЦ "Взлет"</t>
  </si>
  <si>
    <t>Главный распорядитель бюджетных средств 1</t>
  </si>
  <si>
    <t>Главный распорядитель бюджетных средств 2</t>
  </si>
  <si>
    <t>Главный распорядитель бюджетных средств 3</t>
  </si>
  <si>
    <t>Главный распорядитель бюджетных средств 4</t>
  </si>
  <si>
    <t>Проведение независимой оценки качества условий осуществления образовательной деятельности  организациями, осуществляющими образовательную деятельность: по 14 детским садам,3 школам, 7 учреждениям дополнительного образования</t>
  </si>
  <si>
    <t>2.7.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</si>
  <si>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2.8.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</si>
  <si>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2.9. 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</t>
  </si>
  <si>
    <t>2.10. Расходы на оказание услуг по сбору, обобщению и анализу информации о качестве образовательной деятельности организаций, осуществляющих образовательную деятельность</t>
  </si>
  <si>
    <t>Проведение независимой оценки качества условий осуществления образовательной деятельности  организациями, осуществляющими образовательную деятельность по МАОУ лицей №102,МБОУ Школа №104,93</t>
  </si>
  <si>
    <t>2.11. 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</si>
  <si>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2.12. 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</si>
  <si>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2.13. Обеспечение безопасных условий функционирования образовательных организаций в соответствии с действующим законодательством</t>
  </si>
  <si>
    <t xml:space="preserve">Ежегодно не менее 80% обучающихся по программам общего образования будут участвовать в олимпиадах и конкурсах муниципального, регионального и всероссийского уровня </t>
  </si>
  <si>
    <t>Будет разработана ПСД для проведения капитального ремонта здания по ул.Молодежная,7</t>
  </si>
  <si>
    <t>6.1.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</si>
  <si>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6.2. Осуществление государственных полномочий по обеспечению отдыха и оздоровления детей</t>
  </si>
  <si>
    <t xml:space="preserve">Организация отдыха и оздоровление в летний период в загородных лагерях для 1722 человек, 2002 человек получат питание в лагерях с дневным пребыванием детей                              Компенсация стоимости путевки (на 4 человек) в организации отдыха детей и их оздоровления </t>
  </si>
  <si>
    <t>6.3. Предоставление грантов в форме субсидий на конкурсной основе муниципальным бюджетным и автономным учреждениям образования на реализацию проектов, направленных на формирование здорового образа жизни детей и молодежи</t>
  </si>
  <si>
    <t>6.4. Расходы на сохранение и развитие материально-технической базы муниципальных загородных оздоровительных лагерей</t>
  </si>
  <si>
    <t>6.5. Расходы на разработку проекта зоны санитарной охраны на водозаборную скважину в МАУ ДО ДООЦ "Взлет"</t>
  </si>
  <si>
    <t>Проведение независимой оценки качества условий осуществления образовательной деятельности  организациями, осуществляющими образовательную деятельность по учреждениям дополнительного образования</t>
  </si>
  <si>
    <t xml:space="preserve">            Начальник Социального отдела                                                                   А.М.Бачило</t>
  </si>
  <si>
    <t>Приложение №3</t>
  </si>
  <si>
    <t>Расходы,рублей</t>
  </si>
  <si>
    <t>от 26.10.2020  №2010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</si>
</sst>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horizontal="left"/>
    </xf>
  </cellStyleXfs>
  <cellXfs count="92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Continuous" wrapText="1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5" xfId="0" applyFont="1" applyBorder="1" applyAlignment="1"/>
    <xf numFmtId="0" fontId="2" fillId="0" borderId="6" xfId="0" applyFont="1" applyBorder="1" applyAlignment="1"/>
    <xf numFmtId="0" fontId="1" fillId="0" borderId="8" xfId="0" applyFont="1" applyBorder="1" applyAlignment="1"/>
    <xf numFmtId="0" fontId="3" fillId="0" borderId="0" xfId="0" applyFont="1" applyAlignment="1">
      <alignment horizontal="centerContinuous" vertical="center"/>
    </xf>
    <xf numFmtId="0" fontId="2" fillId="0" borderId="1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vertical="top" wrapText="1"/>
    </xf>
    <xf numFmtId="0" fontId="2" fillId="0" borderId="1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/>
    </xf>
    <xf numFmtId="0" fontId="2" fillId="0" borderId="23" xfId="0" applyFont="1" applyBorder="1" applyAlignment="1"/>
    <xf numFmtId="0" fontId="2" fillId="0" borderId="1" xfId="0" applyFont="1" applyBorder="1" applyAlignment="1"/>
    <xf numFmtId="0" fontId="2" fillId="0" borderId="3" xfId="0" applyFont="1" applyBorder="1" applyAlignment="1"/>
    <xf numFmtId="0" fontId="2" fillId="0" borderId="24" xfId="0" applyFont="1" applyBorder="1" applyAlignment="1">
      <alignment horizontal="center"/>
    </xf>
    <xf numFmtId="4" fontId="2" fillId="0" borderId="24" xfId="0" applyNumberFormat="1" applyFont="1" applyBorder="1" applyAlignment="1">
      <alignment horizontal="right"/>
    </xf>
    <xf numFmtId="0" fontId="2" fillId="0" borderId="21" xfId="0" applyFont="1" applyBorder="1" applyAlignment="1">
      <alignment wrapText="1"/>
    </xf>
    <xf numFmtId="0" fontId="2" fillId="0" borderId="25" xfId="0" applyFont="1" applyBorder="1" applyAlignment="1">
      <alignment horizontal="center"/>
    </xf>
    <xf numFmtId="4" fontId="2" fillId="0" borderId="25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center"/>
    </xf>
    <xf numFmtId="0" fontId="2" fillId="0" borderId="27" xfId="0" applyFont="1" applyBorder="1" applyAlignment="1">
      <alignment wrapText="1"/>
    </xf>
    <xf numFmtId="0" fontId="2" fillId="0" borderId="28" xfId="0" applyFont="1" applyBorder="1" applyAlignment="1">
      <alignment vertical="top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0" xfId="0" applyFont="1" applyBorder="1" applyAlignment="1">
      <alignment wrapText="1"/>
    </xf>
    <xf numFmtId="0" fontId="2" fillId="0" borderId="31" xfId="0" applyFont="1" applyBorder="1" applyAlignment="1">
      <alignment vertical="top" wrapText="1"/>
    </xf>
    <xf numFmtId="0" fontId="2" fillId="0" borderId="3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/>
    </xf>
    <xf numFmtId="49" fontId="2" fillId="0" borderId="5" xfId="0" applyNumberFormat="1" applyFont="1" applyBorder="1" applyAlignment="1"/>
    <xf numFmtId="4" fontId="2" fillId="0" borderId="5" xfId="0" applyNumberFormat="1" applyFont="1" applyBorder="1" applyAlignment="1">
      <alignment horizontal="right"/>
    </xf>
    <xf numFmtId="4" fontId="2" fillId="0" borderId="26" xfId="0" applyNumberFormat="1" applyFont="1" applyBorder="1" applyAlignment="1">
      <alignment horizontal="right"/>
    </xf>
    <xf numFmtId="49" fontId="2" fillId="0" borderId="11" xfId="0" applyNumberFormat="1" applyFont="1" applyBorder="1" applyAlignment="1">
      <alignment horizontal="right" wrapText="1"/>
    </xf>
    <xf numFmtId="49" fontId="2" fillId="0" borderId="10" xfId="0" applyNumberFormat="1" applyFont="1" applyBorder="1" applyAlignment="1">
      <alignment horizontal="right" wrapText="1"/>
    </xf>
    <xf numFmtId="0" fontId="2" fillId="0" borderId="11" xfId="0" applyFont="1" applyBorder="1" applyAlignment="1">
      <alignment wrapText="1"/>
    </xf>
    <xf numFmtId="0" fontId="2" fillId="0" borderId="19" xfId="0" applyFont="1" applyBorder="1" applyAlignment="1">
      <alignment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9" xfId="0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0" fontId="2" fillId="0" borderId="3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10" xfId="0" applyFont="1" applyBorder="1" applyAlignment="1">
      <alignment horizontal="left" wrapText="1"/>
    </xf>
    <xf numFmtId="0" fontId="0" fillId="0" borderId="3" xfId="0" applyFont="1" applyBorder="1" applyAlignment="1">
      <alignment horizontal="left" wrapText="1"/>
    </xf>
    <xf numFmtId="0" fontId="2" fillId="0" borderId="33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2" fillId="0" borderId="34" xfId="0" applyFont="1" applyBorder="1" applyAlignment="1">
      <alignment vertical="top" wrapText="1"/>
    </xf>
    <xf numFmtId="0" fontId="2" fillId="0" borderId="12" xfId="0" applyFont="1" applyBorder="1" applyAlignment="1">
      <alignment wrapText="1"/>
    </xf>
    <xf numFmtId="0" fontId="0" fillId="0" borderId="13" xfId="0" applyBorder="1" applyAlignment="1">
      <alignment wrapText="1"/>
    </xf>
    <xf numFmtId="4" fontId="2" fillId="0" borderId="35" xfId="0" applyNumberFormat="1" applyFont="1" applyFill="1" applyBorder="1" applyAlignment="1">
      <alignment horizontal="right"/>
    </xf>
    <xf numFmtId="4" fontId="2" fillId="0" borderId="36" xfId="0" applyNumberFormat="1" applyFont="1" applyFill="1" applyBorder="1" applyAlignment="1">
      <alignment horizontal="right"/>
    </xf>
    <xf numFmtId="4" fontId="2" fillId="0" borderId="37" xfId="0" applyNumberFormat="1" applyFont="1" applyFill="1" applyBorder="1" applyAlignment="1">
      <alignment horizontal="right"/>
    </xf>
    <xf numFmtId="4" fontId="2" fillId="0" borderId="38" xfId="0" applyNumberFormat="1" applyFont="1" applyFill="1" applyBorder="1" applyAlignment="1">
      <alignment horizontal="right"/>
    </xf>
    <xf numFmtId="4" fontId="2" fillId="0" borderId="30" xfId="0" applyNumberFormat="1" applyFont="1" applyFill="1" applyBorder="1" applyAlignment="1">
      <alignment horizontal="right"/>
    </xf>
    <xf numFmtId="4" fontId="2" fillId="0" borderId="16" xfId="0" applyNumberFormat="1" applyFont="1" applyFill="1" applyBorder="1" applyAlignment="1">
      <alignment horizontal="right"/>
    </xf>
    <xf numFmtId="4" fontId="2" fillId="0" borderId="33" xfId="0" applyNumberFormat="1" applyFont="1" applyFill="1" applyBorder="1" applyAlignment="1">
      <alignment horizontal="right"/>
    </xf>
    <xf numFmtId="4" fontId="2" fillId="0" borderId="18" xfId="0" applyNumberFormat="1" applyFont="1" applyFill="1" applyBorder="1" applyAlignment="1">
      <alignment horizontal="right"/>
    </xf>
    <xf numFmtId="49" fontId="2" fillId="0" borderId="35" xfId="0" applyNumberFormat="1" applyFont="1" applyFill="1" applyBorder="1" applyAlignment="1">
      <alignment horizontal="center"/>
    </xf>
    <xf numFmtId="49" fontId="2" fillId="0" borderId="36" xfId="0" applyNumberFormat="1" applyFont="1" applyFill="1" applyBorder="1" applyAlignment="1">
      <alignment horizontal="center"/>
    </xf>
    <xf numFmtId="49" fontId="2" fillId="0" borderId="37" xfId="0" applyNumberFormat="1" applyFont="1" applyFill="1" applyBorder="1" applyAlignment="1">
      <alignment horizontal="center"/>
    </xf>
    <xf numFmtId="49" fontId="2" fillId="0" borderId="38" xfId="0" applyNumberFormat="1" applyFont="1" applyFill="1" applyBorder="1" applyAlignment="1">
      <alignment horizontal="center"/>
    </xf>
    <xf numFmtId="49" fontId="2" fillId="0" borderId="30" xfId="0" applyNumberFormat="1" applyFont="1" applyFill="1" applyBorder="1" applyAlignment="1">
      <alignment horizontal="center"/>
    </xf>
    <xf numFmtId="49" fontId="2" fillId="0" borderId="16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tabSelected="1" view="pageBreakPreview" zoomScale="60" zoomScaleNormal="100" workbookViewId="0">
      <selection activeCell="J3" sqref="J3"/>
    </sheetView>
  </sheetViews>
  <sheetFormatPr defaultColWidth="10.28515625" defaultRowHeight="13.2" x14ac:dyDescent="0.25"/>
  <cols>
    <col min="1" max="1" width="4.42578125" style="1" customWidth="1"/>
    <col min="2" max="2" width="42.7109375" style="1" customWidth="1"/>
    <col min="3" max="3" width="21.85546875" style="1" customWidth="1"/>
    <col min="4" max="4" width="15.85546875" style="1" customWidth="1"/>
    <col min="5" max="5" width="10.28515625" style="1"/>
    <col min="6" max="6" width="12" style="1" customWidth="1"/>
    <col min="7" max="7" width="10.28515625" style="1"/>
    <col min="8" max="11" width="22" style="1" customWidth="1"/>
    <col min="12" max="12" width="33.28515625" style="1" customWidth="1"/>
    <col min="13" max="16384" width="10.28515625" style="1"/>
  </cols>
  <sheetData>
    <row r="1" spans="1:12" ht="15.6" x14ac:dyDescent="0.3">
      <c r="J1" s="2" t="s">
        <v>146</v>
      </c>
    </row>
    <row r="2" spans="1:12" ht="15.6" x14ac:dyDescent="0.3">
      <c r="J2" s="2" t="s">
        <v>0</v>
      </c>
    </row>
    <row r="3" spans="1:12" ht="15.6" x14ac:dyDescent="0.3">
      <c r="J3" s="2" t="s">
        <v>148</v>
      </c>
      <c r="K3" s="2"/>
      <c r="L3" s="2"/>
    </row>
    <row r="4" spans="1:12" ht="15.6" x14ac:dyDescent="0.3">
      <c r="J4" s="2"/>
    </row>
    <row r="5" spans="1:12" ht="12.75" customHeight="1" x14ac:dyDescent="0.3">
      <c r="J5" s="2" t="s">
        <v>1</v>
      </c>
    </row>
    <row r="6" spans="1:12" s="3" customFormat="1" ht="32.25" customHeight="1" x14ac:dyDescent="0.25">
      <c r="B6" s="4"/>
      <c r="C6" s="5"/>
      <c r="D6" s="5"/>
      <c r="E6" s="5"/>
      <c r="F6" s="5"/>
      <c r="G6" s="5"/>
      <c r="H6" s="5"/>
      <c r="J6" s="53" t="s">
        <v>16</v>
      </c>
      <c r="K6" s="54"/>
      <c r="L6" s="54"/>
    </row>
    <row r="7" spans="1:12" x14ac:dyDescent="0.25">
      <c r="J7" s="55"/>
      <c r="K7" s="56"/>
      <c r="L7" s="56"/>
    </row>
    <row r="8" spans="1:12" s="2" customFormat="1" ht="18" x14ac:dyDescent="0.3">
      <c r="A8" s="12" t="s">
        <v>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ht="13.8" thickBot="1" x14ac:dyDescent="0.3"/>
    <row r="10" spans="1:12" ht="12.75" customHeight="1" x14ac:dyDescent="0.25">
      <c r="A10" s="57" t="s">
        <v>3</v>
      </c>
      <c r="B10" s="58"/>
      <c r="C10" s="61" t="s">
        <v>4</v>
      </c>
      <c r="D10" s="7" t="s">
        <v>5</v>
      </c>
      <c r="E10" s="7"/>
      <c r="F10" s="7"/>
      <c r="G10" s="8"/>
      <c r="H10" s="65" t="s">
        <v>147</v>
      </c>
      <c r="I10" s="66"/>
      <c r="J10" s="66"/>
      <c r="K10" s="67"/>
      <c r="L10" s="63" t="s">
        <v>6</v>
      </c>
    </row>
    <row r="11" spans="1:12" s="2" customFormat="1" ht="90.75" customHeight="1" x14ac:dyDescent="0.3">
      <c r="A11" s="59"/>
      <c r="B11" s="60"/>
      <c r="C11" s="62"/>
      <c r="D11" s="13" t="s">
        <v>7</v>
      </c>
      <c r="E11" s="13" t="s">
        <v>8</v>
      </c>
      <c r="F11" s="13" t="s">
        <v>9</v>
      </c>
      <c r="G11" s="14" t="s">
        <v>10</v>
      </c>
      <c r="H11" s="15">
        <v>2020</v>
      </c>
      <c r="I11" s="15">
        <v>2021</v>
      </c>
      <c r="J11" s="16">
        <v>2022</v>
      </c>
      <c r="K11" s="16" t="s">
        <v>15</v>
      </c>
      <c r="L11" s="64"/>
    </row>
    <row r="12" spans="1:12" s="2" customFormat="1" ht="33.75" customHeight="1" x14ac:dyDescent="0.3">
      <c r="A12" s="68" t="s">
        <v>17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70"/>
    </row>
    <row r="13" spans="1:12" s="2" customFormat="1" ht="15.6" x14ac:dyDescent="0.3">
      <c r="A13" s="68" t="s">
        <v>18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2"/>
    </row>
    <row r="14" spans="1:12" s="2" customFormat="1" ht="46.8" x14ac:dyDescent="0.3">
      <c r="A14" s="34"/>
      <c r="B14" s="35" t="s">
        <v>19</v>
      </c>
      <c r="C14" s="37" t="s">
        <v>20</v>
      </c>
      <c r="D14" s="33" t="s">
        <v>21</v>
      </c>
      <c r="E14" s="33" t="s">
        <v>22</v>
      </c>
      <c r="F14" s="33" t="s">
        <v>23</v>
      </c>
      <c r="G14" s="41" t="s">
        <v>24</v>
      </c>
      <c r="H14" s="18">
        <v>299756523.38999999</v>
      </c>
      <c r="I14" s="18">
        <v>281390027.94999999</v>
      </c>
      <c r="J14" s="19">
        <v>281390027.94999999</v>
      </c>
      <c r="K14" s="19">
        <v>862536579.28999996</v>
      </c>
      <c r="L14" s="20" t="s">
        <v>25</v>
      </c>
    </row>
    <row r="15" spans="1:12" s="2" customFormat="1" ht="366" customHeight="1" x14ac:dyDescent="0.3">
      <c r="A15" s="47"/>
      <c r="B15" s="48" t="s">
        <v>26</v>
      </c>
      <c r="C15" s="49" t="s">
        <v>20</v>
      </c>
      <c r="D15" s="33" t="s">
        <v>27</v>
      </c>
      <c r="E15" s="33" t="s">
        <v>22</v>
      </c>
      <c r="F15" s="33" t="s">
        <v>23</v>
      </c>
      <c r="G15" s="41" t="s">
        <v>24</v>
      </c>
      <c r="H15" s="18">
        <v>183031856.19999999</v>
      </c>
      <c r="I15" s="18">
        <v>183891500</v>
      </c>
      <c r="J15" s="19">
        <v>183891500</v>
      </c>
      <c r="K15" s="19">
        <v>550814856.20000005</v>
      </c>
      <c r="L15" s="20" t="s">
        <v>25</v>
      </c>
    </row>
    <row r="16" spans="1:12" s="2" customFormat="1" ht="357.75" customHeight="1" x14ac:dyDescent="0.3">
      <c r="A16" s="34"/>
      <c r="B16" s="35" t="s">
        <v>28</v>
      </c>
      <c r="C16" s="37" t="s">
        <v>20</v>
      </c>
      <c r="D16" s="33" t="s">
        <v>29</v>
      </c>
      <c r="E16" s="33" t="s">
        <v>22</v>
      </c>
      <c r="F16" s="33" t="s">
        <v>23</v>
      </c>
      <c r="G16" s="41" t="s">
        <v>24</v>
      </c>
      <c r="H16" s="18">
        <v>427558560</v>
      </c>
      <c r="I16" s="18">
        <v>403593900</v>
      </c>
      <c r="J16" s="19">
        <v>403593900</v>
      </c>
      <c r="K16" s="19">
        <v>1234746360</v>
      </c>
      <c r="L16" s="20" t="s">
        <v>25</v>
      </c>
    </row>
    <row r="17" spans="1:12" s="2" customFormat="1" ht="214.5" customHeight="1" x14ac:dyDescent="0.3">
      <c r="A17" s="47"/>
      <c r="B17" s="48" t="s">
        <v>30</v>
      </c>
      <c r="C17" s="49" t="s">
        <v>20</v>
      </c>
      <c r="D17" s="33" t="s">
        <v>31</v>
      </c>
      <c r="E17" s="33" t="s">
        <v>22</v>
      </c>
      <c r="F17" s="33" t="s">
        <v>23</v>
      </c>
      <c r="G17" s="41" t="s">
        <v>24</v>
      </c>
      <c r="H17" s="18">
        <v>1282800</v>
      </c>
      <c r="I17" s="18">
        <v>1282800</v>
      </c>
      <c r="J17" s="19">
        <v>1282800</v>
      </c>
      <c r="K17" s="19">
        <v>3848400</v>
      </c>
      <c r="L17" s="20" t="s">
        <v>32</v>
      </c>
    </row>
    <row r="18" spans="1:12" s="2" customFormat="1" ht="156" x14ac:dyDescent="0.3">
      <c r="A18" s="34"/>
      <c r="B18" s="35" t="s">
        <v>33</v>
      </c>
      <c r="C18" s="37" t="s">
        <v>20</v>
      </c>
      <c r="D18" s="33" t="s">
        <v>34</v>
      </c>
      <c r="E18" s="33" t="s">
        <v>22</v>
      </c>
      <c r="F18" s="33" t="s">
        <v>35</v>
      </c>
      <c r="G18" s="41" t="s">
        <v>36</v>
      </c>
      <c r="H18" s="18">
        <v>66800</v>
      </c>
      <c r="I18" s="18">
        <v>200000</v>
      </c>
      <c r="J18" s="19">
        <v>200000</v>
      </c>
      <c r="K18" s="19">
        <v>466800</v>
      </c>
      <c r="L18" s="73" t="s">
        <v>38</v>
      </c>
    </row>
    <row r="19" spans="1:12" s="2" customFormat="1" ht="15.6" x14ac:dyDescent="0.3">
      <c r="A19" s="38"/>
      <c r="B19" s="39"/>
      <c r="C19" s="40"/>
      <c r="D19" s="33" t="s">
        <v>34</v>
      </c>
      <c r="E19" s="33" t="s">
        <v>22</v>
      </c>
      <c r="F19" s="33" t="s">
        <v>35</v>
      </c>
      <c r="G19" s="41" t="s">
        <v>37</v>
      </c>
      <c r="H19" s="18">
        <v>5357200</v>
      </c>
      <c r="I19" s="18">
        <v>25687400</v>
      </c>
      <c r="J19" s="19">
        <v>25687400</v>
      </c>
      <c r="K19" s="19">
        <v>56732000</v>
      </c>
      <c r="L19" s="74"/>
    </row>
    <row r="20" spans="1:12" s="2" customFormat="1" ht="139.5" customHeight="1" x14ac:dyDescent="0.3">
      <c r="A20" s="34"/>
      <c r="B20" s="35" t="s">
        <v>39</v>
      </c>
      <c r="C20" s="37" t="s">
        <v>20</v>
      </c>
      <c r="D20" s="33" t="s">
        <v>40</v>
      </c>
      <c r="E20" s="33" t="s">
        <v>22</v>
      </c>
      <c r="F20" s="33" t="s">
        <v>23</v>
      </c>
      <c r="G20" s="41" t="s">
        <v>24</v>
      </c>
      <c r="H20" s="18">
        <v>1050000</v>
      </c>
      <c r="I20" s="18">
        <v>0</v>
      </c>
      <c r="J20" s="19">
        <v>0</v>
      </c>
      <c r="K20" s="19">
        <v>1050000</v>
      </c>
      <c r="L20" s="20" t="s">
        <v>41</v>
      </c>
    </row>
    <row r="21" spans="1:12" s="2" customFormat="1" ht="213" customHeight="1" x14ac:dyDescent="0.3">
      <c r="A21" s="34"/>
      <c r="B21" s="35" t="s">
        <v>42</v>
      </c>
      <c r="C21" s="37" t="s">
        <v>43</v>
      </c>
      <c r="D21" s="33" t="s">
        <v>44</v>
      </c>
      <c r="E21" s="33" t="s">
        <v>45</v>
      </c>
      <c r="F21" s="33" t="s">
        <v>23</v>
      </c>
      <c r="G21" s="41" t="s">
        <v>36</v>
      </c>
      <c r="H21" s="18">
        <v>437500</v>
      </c>
      <c r="I21" s="18">
        <v>0</v>
      </c>
      <c r="J21" s="19">
        <v>0</v>
      </c>
      <c r="K21" s="19">
        <v>437500</v>
      </c>
      <c r="L21" s="20" t="s">
        <v>127</v>
      </c>
    </row>
    <row r="22" spans="1:12" s="2" customFormat="1" ht="15.6" x14ac:dyDescent="0.3">
      <c r="A22" s="68" t="s">
        <v>46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2"/>
    </row>
    <row r="23" spans="1:12" s="2" customFormat="1" ht="124.8" x14ac:dyDescent="0.3">
      <c r="A23" s="34"/>
      <c r="B23" s="35" t="s">
        <v>47</v>
      </c>
      <c r="C23" s="37" t="s">
        <v>20</v>
      </c>
      <c r="D23" s="33" t="s">
        <v>48</v>
      </c>
      <c r="E23" s="33" t="s">
        <v>22</v>
      </c>
      <c r="F23" s="33" t="s">
        <v>49</v>
      </c>
      <c r="G23" s="41" t="s">
        <v>24</v>
      </c>
      <c r="H23" s="18">
        <v>147855433.61000001</v>
      </c>
      <c r="I23" s="18">
        <v>135212044.56999999</v>
      </c>
      <c r="J23" s="19">
        <v>135212044.56999999</v>
      </c>
      <c r="K23" s="19">
        <v>418279522.75</v>
      </c>
      <c r="L23" s="73" t="s">
        <v>51</v>
      </c>
    </row>
    <row r="24" spans="1:12" s="2" customFormat="1" ht="15.6" x14ac:dyDescent="0.3">
      <c r="A24" s="50"/>
      <c r="B24" s="51"/>
      <c r="C24" s="52"/>
      <c r="D24" s="33" t="s">
        <v>48</v>
      </c>
      <c r="E24" s="33" t="s">
        <v>22</v>
      </c>
      <c r="F24" s="33" t="s">
        <v>49</v>
      </c>
      <c r="G24" s="41" t="s">
        <v>50</v>
      </c>
      <c r="H24" s="18">
        <v>13545635.17</v>
      </c>
      <c r="I24" s="18">
        <v>13711652.210000001</v>
      </c>
      <c r="J24" s="19">
        <v>13711652.210000001</v>
      </c>
      <c r="K24" s="19">
        <v>40968939.590000004</v>
      </c>
      <c r="L24" s="74"/>
    </row>
    <row r="25" spans="1:12" s="2" customFormat="1" ht="138.75" customHeight="1" x14ac:dyDescent="0.3">
      <c r="A25" s="34"/>
      <c r="B25" s="35" t="s">
        <v>52</v>
      </c>
      <c r="C25" s="37" t="s">
        <v>53</v>
      </c>
      <c r="D25" s="33" t="s">
        <v>54</v>
      </c>
      <c r="E25" s="33" t="s">
        <v>55</v>
      </c>
      <c r="F25" s="33" t="s">
        <v>49</v>
      </c>
      <c r="G25" s="41" t="s">
        <v>56</v>
      </c>
      <c r="H25" s="18">
        <f>200000-5800</f>
        <v>194200</v>
      </c>
      <c r="I25" s="18">
        <v>0</v>
      </c>
      <c r="J25" s="19">
        <v>0</v>
      </c>
      <c r="K25" s="19">
        <f>200000-5800</f>
        <v>194200</v>
      </c>
      <c r="L25" s="20" t="s">
        <v>57</v>
      </c>
    </row>
    <row r="26" spans="1:12" s="2" customFormat="1" ht="409.6" customHeight="1" x14ac:dyDescent="0.3">
      <c r="A26" s="47"/>
      <c r="B26" s="48" t="s">
        <v>58</v>
      </c>
      <c r="C26" s="49" t="s">
        <v>20</v>
      </c>
      <c r="D26" s="33" t="s">
        <v>59</v>
      </c>
      <c r="E26" s="33" t="s">
        <v>22</v>
      </c>
      <c r="F26" s="33" t="s">
        <v>49</v>
      </c>
      <c r="G26" s="41" t="s">
        <v>24</v>
      </c>
      <c r="H26" s="18">
        <v>2402400</v>
      </c>
      <c r="I26" s="18">
        <v>2695000</v>
      </c>
      <c r="J26" s="19">
        <v>3080000</v>
      </c>
      <c r="K26" s="19">
        <v>8177400</v>
      </c>
      <c r="L26" s="20" t="s">
        <v>60</v>
      </c>
    </row>
    <row r="27" spans="1:12" s="2" customFormat="1" ht="390" x14ac:dyDescent="0.3">
      <c r="A27" s="34"/>
      <c r="B27" s="35" t="s">
        <v>61</v>
      </c>
      <c r="C27" s="37" t="s">
        <v>20</v>
      </c>
      <c r="D27" s="33" t="s">
        <v>62</v>
      </c>
      <c r="E27" s="33" t="s">
        <v>22</v>
      </c>
      <c r="F27" s="33" t="s">
        <v>49</v>
      </c>
      <c r="G27" s="41" t="s">
        <v>24</v>
      </c>
      <c r="H27" s="18">
        <v>91485206</v>
      </c>
      <c r="I27" s="18">
        <v>93221321</v>
      </c>
      <c r="J27" s="19">
        <v>93221321</v>
      </c>
      <c r="K27" s="19">
        <v>277927848</v>
      </c>
      <c r="L27" s="73" t="s">
        <v>51</v>
      </c>
    </row>
    <row r="28" spans="1:12" s="2" customFormat="1" ht="15.6" x14ac:dyDescent="0.3">
      <c r="A28" s="50"/>
      <c r="B28" s="51"/>
      <c r="C28" s="52"/>
      <c r="D28" s="33" t="s">
        <v>62</v>
      </c>
      <c r="E28" s="33" t="s">
        <v>22</v>
      </c>
      <c r="F28" s="33" t="s">
        <v>49</v>
      </c>
      <c r="G28" s="41" t="s">
        <v>50</v>
      </c>
      <c r="H28" s="18">
        <v>9956814</v>
      </c>
      <c r="I28" s="18">
        <v>10315079</v>
      </c>
      <c r="J28" s="19">
        <v>10315079</v>
      </c>
      <c r="K28" s="19">
        <v>30586972</v>
      </c>
      <c r="L28" s="74"/>
    </row>
    <row r="29" spans="1:12" s="2" customFormat="1" ht="390" x14ac:dyDescent="0.3">
      <c r="A29" s="34"/>
      <c r="B29" s="35" t="s">
        <v>63</v>
      </c>
      <c r="C29" s="37" t="s">
        <v>20</v>
      </c>
      <c r="D29" s="33" t="s">
        <v>64</v>
      </c>
      <c r="E29" s="33" t="s">
        <v>22</v>
      </c>
      <c r="F29" s="33" t="s">
        <v>49</v>
      </c>
      <c r="G29" s="41" t="s">
        <v>24</v>
      </c>
      <c r="H29" s="18">
        <v>322385452.63999999</v>
      </c>
      <c r="I29" s="18">
        <v>322781738.63999999</v>
      </c>
      <c r="J29" s="19">
        <v>322781738.63999999</v>
      </c>
      <c r="K29" s="19">
        <v>967948929.91999996</v>
      </c>
      <c r="L29" s="73" t="s">
        <v>51</v>
      </c>
    </row>
    <row r="30" spans="1:12" s="2" customFormat="1" ht="15.6" x14ac:dyDescent="0.3">
      <c r="A30" s="38"/>
      <c r="B30" s="39"/>
      <c r="C30" s="40"/>
      <c r="D30" s="33" t="s">
        <v>64</v>
      </c>
      <c r="E30" s="33" t="s">
        <v>22</v>
      </c>
      <c r="F30" s="33" t="s">
        <v>49</v>
      </c>
      <c r="G30" s="41" t="s">
        <v>50</v>
      </c>
      <c r="H30" s="18">
        <v>38015267.359999999</v>
      </c>
      <c r="I30" s="18">
        <v>38158661.359999999</v>
      </c>
      <c r="J30" s="19">
        <v>38158661.359999999</v>
      </c>
      <c r="K30" s="19">
        <v>114332590.08</v>
      </c>
      <c r="L30" s="74"/>
    </row>
    <row r="31" spans="1:12" s="2" customFormat="1" ht="217.5" customHeight="1" x14ac:dyDescent="0.3">
      <c r="A31" s="34"/>
      <c r="B31" s="35" t="s">
        <v>65</v>
      </c>
      <c r="C31" s="37" t="s">
        <v>20</v>
      </c>
      <c r="D31" s="33" t="s">
        <v>66</v>
      </c>
      <c r="E31" s="33" t="s">
        <v>22</v>
      </c>
      <c r="F31" s="33" t="s">
        <v>67</v>
      </c>
      <c r="G31" s="41" t="s">
        <v>36</v>
      </c>
      <c r="H31" s="18">
        <v>6303</v>
      </c>
      <c r="I31" s="18">
        <v>6303</v>
      </c>
      <c r="J31" s="19">
        <v>6303</v>
      </c>
      <c r="K31" s="19">
        <v>18909</v>
      </c>
      <c r="L31" s="73" t="s">
        <v>68</v>
      </c>
    </row>
    <row r="32" spans="1:12" s="2" customFormat="1" ht="15.6" x14ac:dyDescent="0.3">
      <c r="A32" s="38"/>
      <c r="B32" s="39"/>
      <c r="C32" s="40"/>
      <c r="D32" s="33" t="s">
        <v>66</v>
      </c>
      <c r="E32" s="33" t="s">
        <v>22</v>
      </c>
      <c r="F32" s="33" t="s">
        <v>67</v>
      </c>
      <c r="G32" s="41" t="s">
        <v>37</v>
      </c>
      <c r="H32" s="18">
        <v>168794</v>
      </c>
      <c r="I32" s="18">
        <v>168794</v>
      </c>
      <c r="J32" s="19">
        <v>168794</v>
      </c>
      <c r="K32" s="19">
        <v>506382</v>
      </c>
      <c r="L32" s="75"/>
    </row>
    <row r="33" spans="1:12" s="2" customFormat="1" ht="15.6" x14ac:dyDescent="0.3">
      <c r="A33" s="38"/>
      <c r="B33" s="39"/>
      <c r="C33" s="40"/>
      <c r="D33" s="33" t="s">
        <v>66</v>
      </c>
      <c r="E33" s="33" t="s">
        <v>22</v>
      </c>
      <c r="F33" s="33" t="s">
        <v>67</v>
      </c>
      <c r="G33" s="41" t="s">
        <v>24</v>
      </c>
      <c r="H33" s="18">
        <v>11935645.32</v>
      </c>
      <c r="I33" s="18">
        <v>13030441</v>
      </c>
      <c r="J33" s="19">
        <v>13030441</v>
      </c>
      <c r="K33" s="19">
        <v>37996527.32</v>
      </c>
      <c r="L33" s="75"/>
    </row>
    <row r="34" spans="1:12" s="2" customFormat="1" ht="15.6" x14ac:dyDescent="0.3">
      <c r="A34" s="50"/>
      <c r="B34" s="51"/>
      <c r="C34" s="52"/>
      <c r="D34" s="33" t="s">
        <v>66</v>
      </c>
      <c r="E34" s="33" t="s">
        <v>22</v>
      </c>
      <c r="F34" s="33" t="s">
        <v>67</v>
      </c>
      <c r="G34" s="41" t="s">
        <v>50</v>
      </c>
      <c r="H34" s="18">
        <v>840457.68</v>
      </c>
      <c r="I34" s="18">
        <v>796662</v>
      </c>
      <c r="J34" s="19">
        <v>796662</v>
      </c>
      <c r="K34" s="19">
        <v>2433781.6800000002</v>
      </c>
      <c r="L34" s="74"/>
    </row>
    <row r="35" spans="1:12" s="2" customFormat="1" ht="123.75" customHeight="1" x14ac:dyDescent="0.3">
      <c r="A35" s="34"/>
      <c r="B35" s="35" t="s">
        <v>128</v>
      </c>
      <c r="C35" s="37" t="s">
        <v>20</v>
      </c>
      <c r="D35" s="33" t="s">
        <v>69</v>
      </c>
      <c r="E35" s="33" t="s">
        <v>22</v>
      </c>
      <c r="F35" s="33" t="s">
        <v>49</v>
      </c>
      <c r="G35" s="41" t="s">
        <v>36</v>
      </c>
      <c r="H35" s="18">
        <v>2120437</v>
      </c>
      <c r="I35" s="18">
        <v>7801475.2000000002</v>
      </c>
      <c r="J35" s="19">
        <v>0</v>
      </c>
      <c r="K35" s="19">
        <v>9921912.1999999993</v>
      </c>
      <c r="L35" s="20" t="s">
        <v>70</v>
      </c>
    </row>
    <row r="36" spans="1:12" s="2" customFormat="1" ht="193.5" customHeight="1" x14ac:dyDescent="0.3">
      <c r="A36" s="34"/>
      <c r="B36" s="35" t="s">
        <v>129</v>
      </c>
      <c r="C36" s="37" t="s">
        <v>20</v>
      </c>
      <c r="D36" s="33" t="s">
        <v>71</v>
      </c>
      <c r="E36" s="33" t="s">
        <v>22</v>
      </c>
      <c r="F36" s="33" t="s">
        <v>49</v>
      </c>
      <c r="G36" s="41" t="s">
        <v>24</v>
      </c>
      <c r="H36" s="18">
        <v>13749080</v>
      </c>
      <c r="I36" s="18">
        <v>46286140</v>
      </c>
      <c r="J36" s="19">
        <v>46286140</v>
      </c>
      <c r="K36" s="19">
        <v>106321360</v>
      </c>
      <c r="L36" s="73" t="s">
        <v>72</v>
      </c>
    </row>
    <row r="37" spans="1:12" s="2" customFormat="1" ht="15.6" x14ac:dyDescent="0.3">
      <c r="A37" s="38"/>
      <c r="B37" s="39"/>
      <c r="C37" s="40"/>
      <c r="D37" s="33" t="s">
        <v>71</v>
      </c>
      <c r="E37" s="33" t="s">
        <v>22</v>
      </c>
      <c r="F37" s="33" t="s">
        <v>49</v>
      </c>
      <c r="G37" s="41" t="s">
        <v>50</v>
      </c>
      <c r="H37" s="18">
        <v>1445220</v>
      </c>
      <c r="I37" s="18">
        <v>4335660</v>
      </c>
      <c r="J37" s="19">
        <v>4335660</v>
      </c>
      <c r="K37" s="19">
        <v>10116540</v>
      </c>
      <c r="L37" s="74"/>
    </row>
    <row r="38" spans="1:12" s="2" customFormat="1" ht="118.5" customHeight="1" x14ac:dyDescent="0.3">
      <c r="A38" s="34"/>
      <c r="B38" s="35" t="s">
        <v>130</v>
      </c>
      <c r="C38" s="37" t="s">
        <v>20</v>
      </c>
      <c r="D38" s="33" t="s">
        <v>73</v>
      </c>
      <c r="E38" s="33" t="s">
        <v>22</v>
      </c>
      <c r="F38" s="33" t="s">
        <v>49</v>
      </c>
      <c r="G38" s="41" t="s">
        <v>24</v>
      </c>
      <c r="H38" s="18">
        <v>3738177</v>
      </c>
      <c r="I38" s="18">
        <v>0</v>
      </c>
      <c r="J38" s="19">
        <v>0</v>
      </c>
      <c r="K38" s="19">
        <v>3738177</v>
      </c>
      <c r="L38" s="20" t="s">
        <v>74</v>
      </c>
    </row>
    <row r="39" spans="1:12" s="2" customFormat="1" ht="193.5" customHeight="1" x14ac:dyDescent="0.3">
      <c r="A39" s="47"/>
      <c r="B39" s="48" t="s">
        <v>131</v>
      </c>
      <c r="C39" s="49" t="s">
        <v>43</v>
      </c>
      <c r="D39" s="33" t="s">
        <v>44</v>
      </c>
      <c r="E39" s="33" t="s">
        <v>45</v>
      </c>
      <c r="F39" s="33" t="s">
        <v>49</v>
      </c>
      <c r="G39" s="41" t="s">
        <v>36</v>
      </c>
      <c r="H39" s="18">
        <v>93750</v>
      </c>
      <c r="I39" s="18">
        <v>0</v>
      </c>
      <c r="J39" s="19">
        <v>0</v>
      </c>
      <c r="K39" s="19">
        <v>93750</v>
      </c>
      <c r="L39" s="20" t="s">
        <v>132</v>
      </c>
    </row>
    <row r="40" spans="1:12" s="2" customFormat="1" ht="204" customHeight="1" x14ac:dyDescent="0.3">
      <c r="A40" s="34"/>
      <c r="B40" s="35" t="s">
        <v>133</v>
      </c>
      <c r="C40" s="37" t="s">
        <v>20</v>
      </c>
      <c r="D40" s="33" t="s">
        <v>75</v>
      </c>
      <c r="E40" s="33" t="s">
        <v>22</v>
      </c>
      <c r="F40" s="33" t="s">
        <v>67</v>
      </c>
      <c r="G40" s="41" t="s">
        <v>24</v>
      </c>
      <c r="H40" s="18">
        <v>13825199.93</v>
      </c>
      <c r="I40" s="18">
        <v>0</v>
      </c>
      <c r="J40" s="19">
        <v>0</v>
      </c>
      <c r="K40" s="19">
        <v>13825199.93</v>
      </c>
      <c r="L40" s="73" t="s">
        <v>76</v>
      </c>
    </row>
    <row r="41" spans="1:12" s="2" customFormat="1" ht="15.6" x14ac:dyDescent="0.3">
      <c r="A41" s="38"/>
      <c r="B41" s="39"/>
      <c r="C41" s="40"/>
      <c r="D41" s="33" t="s">
        <v>75</v>
      </c>
      <c r="E41" s="33" t="s">
        <v>22</v>
      </c>
      <c r="F41" s="33" t="s">
        <v>67</v>
      </c>
      <c r="G41" s="41" t="s">
        <v>50</v>
      </c>
      <c r="H41" s="18">
        <v>1516345.07</v>
      </c>
      <c r="I41" s="18">
        <v>0</v>
      </c>
      <c r="J41" s="19">
        <v>0</v>
      </c>
      <c r="K41" s="19">
        <v>1516345.07</v>
      </c>
      <c r="L41" s="74"/>
    </row>
    <row r="42" spans="1:12" s="2" customFormat="1" ht="115.5" customHeight="1" x14ac:dyDescent="0.3">
      <c r="A42" s="34"/>
      <c r="B42" s="35" t="s">
        <v>134</v>
      </c>
      <c r="C42" s="37" t="s">
        <v>20</v>
      </c>
      <c r="D42" s="33" t="s">
        <v>77</v>
      </c>
      <c r="E42" s="33" t="s">
        <v>22</v>
      </c>
      <c r="F42" s="33" t="s">
        <v>67</v>
      </c>
      <c r="G42" s="41" t="s">
        <v>24</v>
      </c>
      <c r="H42" s="18">
        <v>11601249</v>
      </c>
      <c r="I42" s="18">
        <v>0</v>
      </c>
      <c r="J42" s="19">
        <v>0</v>
      </c>
      <c r="K42" s="19">
        <v>11601249</v>
      </c>
      <c r="L42" s="20"/>
    </row>
    <row r="43" spans="1:12" s="2" customFormat="1" ht="156" x14ac:dyDescent="0.3">
      <c r="A43" s="34"/>
      <c r="B43" s="35" t="s">
        <v>135</v>
      </c>
      <c r="C43" s="37" t="s">
        <v>20</v>
      </c>
      <c r="D43" s="33" t="s">
        <v>78</v>
      </c>
      <c r="E43" s="33" t="s">
        <v>22</v>
      </c>
      <c r="F43" s="33" t="s">
        <v>49</v>
      </c>
      <c r="G43" s="41" t="s">
        <v>24</v>
      </c>
      <c r="H43" s="18">
        <v>18031445.579999998</v>
      </c>
      <c r="I43" s="18">
        <v>0</v>
      </c>
      <c r="J43" s="19">
        <v>0</v>
      </c>
      <c r="K43" s="19">
        <v>18031445.579999998</v>
      </c>
      <c r="L43" s="20" t="s">
        <v>80</v>
      </c>
    </row>
    <row r="44" spans="1:12" s="2" customFormat="1" ht="15.6" x14ac:dyDescent="0.3">
      <c r="A44" s="68" t="s">
        <v>79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2"/>
    </row>
    <row r="45" spans="1:12" s="2" customFormat="1" ht="60" customHeight="1" x14ac:dyDescent="0.3">
      <c r="A45" s="34"/>
      <c r="B45" s="35" t="s">
        <v>81</v>
      </c>
      <c r="C45" s="37" t="s">
        <v>20</v>
      </c>
      <c r="D45" s="33" t="s">
        <v>82</v>
      </c>
      <c r="E45" s="33" t="s">
        <v>22</v>
      </c>
      <c r="F45" s="33" t="s">
        <v>83</v>
      </c>
      <c r="G45" s="41" t="s">
        <v>24</v>
      </c>
      <c r="H45" s="18">
        <v>94039467.920000002</v>
      </c>
      <c r="I45" s="18">
        <v>92523899.450000003</v>
      </c>
      <c r="J45" s="19">
        <v>92523899.450000003</v>
      </c>
      <c r="K45" s="19">
        <v>279087266.81999999</v>
      </c>
      <c r="L45" s="73" t="s">
        <v>84</v>
      </c>
    </row>
    <row r="46" spans="1:12" s="2" customFormat="1" ht="15.6" x14ac:dyDescent="0.3">
      <c r="A46" s="50"/>
      <c r="B46" s="51"/>
      <c r="C46" s="52"/>
      <c r="D46" s="33" t="s">
        <v>82</v>
      </c>
      <c r="E46" s="33" t="s">
        <v>22</v>
      </c>
      <c r="F46" s="33" t="s">
        <v>83</v>
      </c>
      <c r="G46" s="41" t="s">
        <v>50</v>
      </c>
      <c r="H46" s="18">
        <v>25890795</v>
      </c>
      <c r="I46" s="18">
        <v>25155649.170000002</v>
      </c>
      <c r="J46" s="19">
        <v>25155649.170000002</v>
      </c>
      <c r="K46" s="19">
        <v>76202093.340000004</v>
      </c>
      <c r="L46" s="74"/>
    </row>
    <row r="47" spans="1:12" s="2" customFormat="1" ht="390" x14ac:dyDescent="0.3">
      <c r="A47" s="34"/>
      <c r="B47" s="35" t="s">
        <v>85</v>
      </c>
      <c r="C47" s="37" t="s">
        <v>20</v>
      </c>
      <c r="D47" s="33" t="s">
        <v>64</v>
      </c>
      <c r="E47" s="33" t="s">
        <v>22</v>
      </c>
      <c r="F47" s="33" t="s">
        <v>83</v>
      </c>
      <c r="G47" s="41" t="s">
        <v>24</v>
      </c>
      <c r="H47" s="18">
        <v>41765818.359999999</v>
      </c>
      <c r="I47" s="18">
        <v>41765818.359999999</v>
      </c>
      <c r="J47" s="19">
        <v>41765818.359999999</v>
      </c>
      <c r="K47" s="19">
        <v>125297455.08</v>
      </c>
      <c r="L47" s="73" t="s">
        <v>51</v>
      </c>
    </row>
    <row r="48" spans="1:12" s="2" customFormat="1" ht="15.6" x14ac:dyDescent="0.3">
      <c r="A48" s="38"/>
      <c r="B48" s="39"/>
      <c r="C48" s="40"/>
      <c r="D48" s="33" t="s">
        <v>64</v>
      </c>
      <c r="E48" s="33" t="s">
        <v>22</v>
      </c>
      <c r="F48" s="33" t="s">
        <v>83</v>
      </c>
      <c r="G48" s="41" t="s">
        <v>50</v>
      </c>
      <c r="H48" s="18">
        <v>5002381.6399999997</v>
      </c>
      <c r="I48" s="18">
        <v>5002381.6399999997</v>
      </c>
      <c r="J48" s="19">
        <v>5002381.6399999997</v>
      </c>
      <c r="K48" s="19">
        <v>15007144.92</v>
      </c>
      <c r="L48" s="74"/>
    </row>
    <row r="49" spans="1:12" s="2" customFormat="1" ht="207.75" customHeight="1" x14ac:dyDescent="0.3">
      <c r="A49" s="47"/>
      <c r="B49" s="48" t="s">
        <v>86</v>
      </c>
      <c r="C49" s="49" t="s">
        <v>43</v>
      </c>
      <c r="D49" s="33" t="s">
        <v>44</v>
      </c>
      <c r="E49" s="33" t="s">
        <v>45</v>
      </c>
      <c r="F49" s="33" t="s">
        <v>83</v>
      </c>
      <c r="G49" s="41" t="s">
        <v>36</v>
      </c>
      <c r="H49" s="18">
        <v>218750</v>
      </c>
      <c r="I49" s="18">
        <v>0</v>
      </c>
      <c r="J49" s="19">
        <v>0</v>
      </c>
      <c r="K49" s="19">
        <v>218750</v>
      </c>
      <c r="L49" s="20" t="s">
        <v>144</v>
      </c>
    </row>
    <row r="50" spans="1:12" s="2" customFormat="1" ht="234" x14ac:dyDescent="0.3">
      <c r="A50" s="34"/>
      <c r="B50" s="35" t="s">
        <v>87</v>
      </c>
      <c r="C50" s="37" t="s">
        <v>20</v>
      </c>
      <c r="D50" s="33" t="s">
        <v>88</v>
      </c>
      <c r="E50" s="33" t="s">
        <v>22</v>
      </c>
      <c r="F50" s="33" t="s">
        <v>83</v>
      </c>
      <c r="G50" s="41" t="s">
        <v>50</v>
      </c>
      <c r="H50" s="18">
        <v>3323000</v>
      </c>
      <c r="I50" s="18">
        <v>0</v>
      </c>
      <c r="J50" s="19">
        <v>0</v>
      </c>
      <c r="K50" s="19">
        <v>3323000</v>
      </c>
      <c r="L50" s="20" t="s">
        <v>90</v>
      </c>
    </row>
    <row r="51" spans="1:12" s="2" customFormat="1" ht="15.6" x14ac:dyDescent="0.3">
      <c r="A51" s="68" t="s">
        <v>89</v>
      </c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2"/>
    </row>
    <row r="52" spans="1:12" s="2" customFormat="1" ht="210" customHeight="1" x14ac:dyDescent="0.3">
      <c r="A52" s="34"/>
      <c r="B52" s="35" t="s">
        <v>91</v>
      </c>
      <c r="C52" s="37" t="s">
        <v>92</v>
      </c>
      <c r="D52" s="33" t="s">
        <v>93</v>
      </c>
      <c r="E52" s="33" t="s">
        <v>94</v>
      </c>
      <c r="F52" s="33" t="s">
        <v>83</v>
      </c>
      <c r="G52" s="41" t="s">
        <v>24</v>
      </c>
      <c r="H52" s="18">
        <v>30000</v>
      </c>
      <c r="I52" s="18">
        <v>30000</v>
      </c>
      <c r="J52" s="19">
        <v>30000</v>
      </c>
      <c r="K52" s="19">
        <v>90000</v>
      </c>
      <c r="L52" s="73" t="s">
        <v>136</v>
      </c>
    </row>
    <row r="53" spans="1:12" s="2" customFormat="1" ht="46.8" x14ac:dyDescent="0.3">
      <c r="A53" s="38"/>
      <c r="B53" s="39"/>
      <c r="C53" s="36" t="s">
        <v>20</v>
      </c>
      <c r="D53" s="33" t="s">
        <v>93</v>
      </c>
      <c r="E53" s="33" t="s">
        <v>22</v>
      </c>
      <c r="F53" s="33" t="s">
        <v>49</v>
      </c>
      <c r="G53" s="41" t="s">
        <v>24</v>
      </c>
      <c r="H53" s="18">
        <v>132300</v>
      </c>
      <c r="I53" s="18">
        <v>132300</v>
      </c>
      <c r="J53" s="19">
        <v>132300</v>
      </c>
      <c r="K53" s="19">
        <v>396900</v>
      </c>
      <c r="L53" s="75"/>
    </row>
    <row r="54" spans="1:12" s="2" customFormat="1" ht="15.6" x14ac:dyDescent="0.3">
      <c r="A54" s="38"/>
      <c r="B54" s="39"/>
      <c r="C54" s="40"/>
      <c r="D54" s="33" t="s">
        <v>93</v>
      </c>
      <c r="E54" s="33" t="s">
        <v>22</v>
      </c>
      <c r="F54" s="33" t="s">
        <v>49</v>
      </c>
      <c r="G54" s="41" t="s">
        <v>50</v>
      </c>
      <c r="H54" s="18">
        <v>17700</v>
      </c>
      <c r="I54" s="18">
        <v>17700</v>
      </c>
      <c r="J54" s="19">
        <v>17700</v>
      </c>
      <c r="K54" s="19">
        <v>53100</v>
      </c>
      <c r="L54" s="75"/>
    </row>
    <row r="55" spans="1:12" s="2" customFormat="1" ht="15.6" x14ac:dyDescent="0.3">
      <c r="A55" s="38"/>
      <c r="B55" s="39"/>
      <c r="C55" s="40"/>
      <c r="D55" s="33" t="s">
        <v>93</v>
      </c>
      <c r="E55" s="33" t="s">
        <v>22</v>
      </c>
      <c r="F55" s="33" t="s">
        <v>95</v>
      </c>
      <c r="G55" s="41" t="s">
        <v>36</v>
      </c>
      <c r="H55" s="18">
        <v>402650</v>
      </c>
      <c r="I55" s="18">
        <v>402650</v>
      </c>
      <c r="J55" s="19">
        <v>402650</v>
      </c>
      <c r="K55" s="19">
        <v>1207950</v>
      </c>
      <c r="L55" s="74"/>
    </row>
    <row r="56" spans="1:12" s="2" customFormat="1" ht="111" customHeight="1" x14ac:dyDescent="0.3">
      <c r="A56" s="47"/>
      <c r="B56" s="48" t="s">
        <v>96</v>
      </c>
      <c r="C56" s="49" t="s">
        <v>92</v>
      </c>
      <c r="D56" s="33" t="s">
        <v>97</v>
      </c>
      <c r="E56" s="33" t="s">
        <v>94</v>
      </c>
      <c r="F56" s="33" t="s">
        <v>83</v>
      </c>
      <c r="G56" s="41" t="s">
        <v>24</v>
      </c>
      <c r="H56" s="18">
        <v>299000</v>
      </c>
      <c r="I56" s="18">
        <v>299000</v>
      </c>
      <c r="J56" s="19">
        <v>299000</v>
      </c>
      <c r="K56" s="19">
        <v>897000</v>
      </c>
      <c r="L56" s="20" t="s">
        <v>98</v>
      </c>
    </row>
    <row r="57" spans="1:12" s="2" customFormat="1" ht="177" customHeight="1" x14ac:dyDescent="0.3">
      <c r="A57" s="34"/>
      <c r="B57" s="35" t="s">
        <v>99</v>
      </c>
      <c r="C57" s="37" t="s">
        <v>20</v>
      </c>
      <c r="D57" s="33" t="s">
        <v>100</v>
      </c>
      <c r="E57" s="33" t="s">
        <v>22</v>
      </c>
      <c r="F57" s="33" t="s">
        <v>83</v>
      </c>
      <c r="G57" s="41" t="s">
        <v>24</v>
      </c>
      <c r="H57" s="18">
        <v>379000</v>
      </c>
      <c r="I57" s="18">
        <v>379000</v>
      </c>
      <c r="J57" s="19">
        <v>379000</v>
      </c>
      <c r="K57" s="19">
        <v>1137000</v>
      </c>
      <c r="L57" s="20" t="s">
        <v>102</v>
      </c>
    </row>
    <row r="58" spans="1:12" s="2" customFormat="1" ht="15.6" x14ac:dyDescent="0.3">
      <c r="A58" s="68" t="s">
        <v>101</v>
      </c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2"/>
    </row>
    <row r="59" spans="1:12" s="2" customFormat="1" ht="193.5" customHeight="1" x14ac:dyDescent="0.3">
      <c r="A59" s="34"/>
      <c r="B59" s="35" t="s">
        <v>103</v>
      </c>
      <c r="C59" s="37" t="s">
        <v>20</v>
      </c>
      <c r="D59" s="33" t="s">
        <v>104</v>
      </c>
      <c r="E59" s="33" t="s">
        <v>22</v>
      </c>
      <c r="F59" s="33" t="s">
        <v>95</v>
      </c>
      <c r="G59" s="41" t="s">
        <v>105</v>
      </c>
      <c r="H59" s="18">
        <f>51017042-2000</f>
        <v>51015042</v>
      </c>
      <c r="I59" s="18">
        <v>51017042</v>
      </c>
      <c r="J59" s="19">
        <v>51017042</v>
      </c>
      <c r="K59" s="19">
        <f>153051126-2000</f>
        <v>153049126</v>
      </c>
      <c r="L59" s="73" t="s">
        <v>107</v>
      </c>
    </row>
    <row r="60" spans="1:12" s="2" customFormat="1" ht="15.6" x14ac:dyDescent="0.3">
      <c r="A60" s="38"/>
      <c r="B60" s="39"/>
      <c r="C60" s="40"/>
      <c r="D60" s="33" t="s">
        <v>104</v>
      </c>
      <c r="E60" s="33" t="s">
        <v>22</v>
      </c>
      <c r="F60" s="33" t="s">
        <v>95</v>
      </c>
      <c r="G60" s="41" t="s">
        <v>36</v>
      </c>
      <c r="H60" s="18">
        <v>18369872</v>
      </c>
      <c r="I60" s="18">
        <v>22433023</v>
      </c>
      <c r="J60" s="19">
        <v>22433023</v>
      </c>
      <c r="K60" s="19">
        <v>63235918</v>
      </c>
      <c r="L60" s="75"/>
    </row>
    <row r="61" spans="1:12" s="2" customFormat="1" ht="15.6" x14ac:dyDescent="0.3">
      <c r="A61" s="38"/>
      <c r="B61" s="39"/>
      <c r="C61" s="40"/>
      <c r="D61" s="33" t="s">
        <v>104</v>
      </c>
      <c r="E61" s="33" t="s">
        <v>22</v>
      </c>
      <c r="F61" s="33" t="s">
        <v>95</v>
      </c>
      <c r="G61" s="41" t="s">
        <v>106</v>
      </c>
      <c r="H61" s="18">
        <f>1500+2000</f>
        <v>3500</v>
      </c>
      <c r="I61" s="18">
        <v>1500</v>
      </c>
      <c r="J61" s="19">
        <v>1500</v>
      </c>
      <c r="K61" s="19">
        <f>4500+2000</f>
        <v>6500</v>
      </c>
      <c r="L61" s="74"/>
    </row>
    <row r="62" spans="1:12" s="2" customFormat="1" ht="109.5" customHeight="1" x14ac:dyDescent="0.3">
      <c r="A62" s="47"/>
      <c r="B62" s="48" t="s">
        <v>108</v>
      </c>
      <c r="C62" s="49" t="s">
        <v>43</v>
      </c>
      <c r="D62" s="33" t="s">
        <v>109</v>
      </c>
      <c r="E62" s="33" t="s">
        <v>45</v>
      </c>
      <c r="F62" s="33" t="s">
        <v>95</v>
      </c>
      <c r="G62" s="41" t="s">
        <v>36</v>
      </c>
      <c r="H62" s="18">
        <v>500000</v>
      </c>
      <c r="I62" s="18">
        <v>0</v>
      </c>
      <c r="J62" s="19">
        <v>0</v>
      </c>
      <c r="K62" s="19">
        <v>500000</v>
      </c>
      <c r="L62" s="20" t="s">
        <v>137</v>
      </c>
    </row>
    <row r="63" spans="1:12" s="2" customFormat="1" ht="15.6" x14ac:dyDescent="0.3">
      <c r="A63" s="68" t="s">
        <v>110</v>
      </c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2"/>
    </row>
    <row r="64" spans="1:12" s="2" customFormat="1" ht="249.6" x14ac:dyDescent="0.3">
      <c r="A64" s="34"/>
      <c r="B64" s="35" t="s">
        <v>138</v>
      </c>
      <c r="C64" s="37" t="s">
        <v>20</v>
      </c>
      <c r="D64" s="33" t="s">
        <v>111</v>
      </c>
      <c r="E64" s="33" t="s">
        <v>22</v>
      </c>
      <c r="F64" s="33" t="s">
        <v>112</v>
      </c>
      <c r="G64" s="41" t="s">
        <v>50</v>
      </c>
      <c r="H64" s="18">
        <v>607407</v>
      </c>
      <c r="I64" s="18">
        <v>607407</v>
      </c>
      <c r="J64" s="19">
        <v>607407</v>
      </c>
      <c r="K64" s="19">
        <v>1822221</v>
      </c>
      <c r="L64" s="20" t="s">
        <v>113</v>
      </c>
    </row>
    <row r="65" spans="1:12" s="2" customFormat="1" ht="143.25" customHeight="1" x14ac:dyDescent="0.3">
      <c r="A65" s="34"/>
      <c r="B65" s="35" t="s">
        <v>139</v>
      </c>
      <c r="C65" s="37" t="s">
        <v>43</v>
      </c>
      <c r="D65" s="86" t="s">
        <v>114</v>
      </c>
      <c r="E65" s="88" t="s">
        <v>45</v>
      </c>
      <c r="F65" s="88" t="s">
        <v>95</v>
      </c>
      <c r="G65" s="90" t="s">
        <v>115</v>
      </c>
      <c r="H65" s="78">
        <v>224927.88</v>
      </c>
      <c r="I65" s="80">
        <v>227238</v>
      </c>
      <c r="J65" s="82">
        <v>227238</v>
      </c>
      <c r="K65" s="84">
        <v>679403.88</v>
      </c>
      <c r="L65" s="73" t="s">
        <v>140</v>
      </c>
    </row>
    <row r="66" spans="1:12" s="2" customFormat="1" ht="47.25" hidden="1" customHeight="1" x14ac:dyDescent="0.3">
      <c r="A66" s="38"/>
      <c r="B66" s="39"/>
      <c r="C66" s="40"/>
      <c r="D66" s="87"/>
      <c r="E66" s="89"/>
      <c r="F66" s="89"/>
      <c r="G66" s="91"/>
      <c r="H66" s="79"/>
      <c r="I66" s="81"/>
      <c r="J66" s="83"/>
      <c r="K66" s="85"/>
      <c r="L66" s="75"/>
    </row>
    <row r="67" spans="1:12" s="2" customFormat="1" ht="15.6" x14ac:dyDescent="0.3">
      <c r="A67" s="38"/>
      <c r="B67" s="39"/>
      <c r="C67" s="40"/>
      <c r="D67" s="33" t="s">
        <v>114</v>
      </c>
      <c r="E67" s="33" t="s">
        <v>45</v>
      </c>
      <c r="F67" s="33" t="s">
        <v>112</v>
      </c>
      <c r="G67" s="41" t="s">
        <v>116</v>
      </c>
      <c r="H67" s="18">
        <v>92232.12</v>
      </c>
      <c r="I67" s="18">
        <v>79400</v>
      </c>
      <c r="J67" s="19">
        <v>79400</v>
      </c>
      <c r="K67" s="19">
        <v>251032.12</v>
      </c>
      <c r="L67" s="75"/>
    </row>
    <row r="68" spans="1:12" s="2" customFormat="1" ht="46.8" x14ac:dyDescent="0.3">
      <c r="A68" s="38"/>
      <c r="B68" s="39"/>
      <c r="C68" s="36" t="s">
        <v>20</v>
      </c>
      <c r="D68" s="33" t="s">
        <v>114</v>
      </c>
      <c r="E68" s="33" t="s">
        <v>22</v>
      </c>
      <c r="F68" s="33" t="s">
        <v>112</v>
      </c>
      <c r="G68" s="41" t="s">
        <v>24</v>
      </c>
      <c r="H68" s="18">
        <v>1978117.2</v>
      </c>
      <c r="I68" s="18">
        <v>3993502</v>
      </c>
      <c r="J68" s="19">
        <v>3993502</v>
      </c>
      <c r="K68" s="19">
        <v>9965121.1999999993</v>
      </c>
      <c r="L68" s="75"/>
    </row>
    <row r="69" spans="1:12" s="2" customFormat="1" ht="15.6" x14ac:dyDescent="0.3">
      <c r="A69" s="50"/>
      <c r="B69" s="51"/>
      <c r="C69" s="52"/>
      <c r="D69" s="33" t="s">
        <v>114</v>
      </c>
      <c r="E69" s="33" t="s">
        <v>22</v>
      </c>
      <c r="F69" s="33" t="s">
        <v>112</v>
      </c>
      <c r="G69" s="41" t="s">
        <v>50</v>
      </c>
      <c r="H69" s="18">
        <v>5370122.7999999998</v>
      </c>
      <c r="I69" s="18">
        <v>24657960</v>
      </c>
      <c r="J69" s="19">
        <v>24657960</v>
      </c>
      <c r="K69" s="19">
        <v>54686042.799999997</v>
      </c>
      <c r="L69" s="74"/>
    </row>
    <row r="70" spans="1:12" s="2" customFormat="1" ht="173.25" customHeight="1" x14ac:dyDescent="0.3">
      <c r="A70" s="34"/>
      <c r="B70" s="35" t="s">
        <v>141</v>
      </c>
      <c r="C70" s="37" t="s">
        <v>20</v>
      </c>
      <c r="D70" s="33" t="s">
        <v>117</v>
      </c>
      <c r="E70" s="33" t="s">
        <v>22</v>
      </c>
      <c r="F70" s="33" t="s">
        <v>112</v>
      </c>
      <c r="G70" s="41" t="s">
        <v>24</v>
      </c>
      <c r="H70" s="18">
        <v>1527011.9</v>
      </c>
      <c r="I70" s="18">
        <v>0</v>
      </c>
      <c r="J70" s="19">
        <v>0</v>
      </c>
      <c r="K70" s="19">
        <v>1527011.9</v>
      </c>
      <c r="L70" s="73" t="s">
        <v>118</v>
      </c>
    </row>
    <row r="71" spans="1:12" s="2" customFormat="1" ht="15.6" x14ac:dyDescent="0.3">
      <c r="A71" s="38"/>
      <c r="B71" s="39"/>
      <c r="C71" s="40"/>
      <c r="D71" s="33" t="s">
        <v>117</v>
      </c>
      <c r="E71" s="33" t="s">
        <v>22</v>
      </c>
      <c r="F71" s="33" t="s">
        <v>112</v>
      </c>
      <c r="G71" s="41" t="s">
        <v>50</v>
      </c>
      <c r="H71" s="18">
        <v>120739.41</v>
      </c>
      <c r="I71" s="18">
        <v>0</v>
      </c>
      <c r="J71" s="19">
        <v>0</v>
      </c>
      <c r="K71" s="19">
        <v>120739.41</v>
      </c>
      <c r="L71" s="74"/>
    </row>
    <row r="72" spans="1:12" s="2" customFormat="1" ht="142.5" customHeight="1" x14ac:dyDescent="0.3">
      <c r="A72" s="47"/>
      <c r="B72" s="48" t="s">
        <v>142</v>
      </c>
      <c r="C72" s="49" t="s">
        <v>20</v>
      </c>
      <c r="D72" s="33" t="s">
        <v>119</v>
      </c>
      <c r="E72" s="33" t="s">
        <v>22</v>
      </c>
      <c r="F72" s="33" t="s">
        <v>112</v>
      </c>
      <c r="G72" s="41" t="s">
        <v>50</v>
      </c>
      <c r="H72" s="18">
        <v>1693300</v>
      </c>
      <c r="I72" s="18">
        <v>0</v>
      </c>
      <c r="J72" s="19">
        <v>0</v>
      </c>
      <c r="K72" s="19">
        <v>1693300</v>
      </c>
      <c r="L72" s="20" t="s">
        <v>120</v>
      </c>
    </row>
    <row r="73" spans="1:12" s="2" customFormat="1" ht="112.5" customHeight="1" thickBot="1" x14ac:dyDescent="0.35">
      <c r="A73" s="34"/>
      <c r="B73" s="35" t="s">
        <v>143</v>
      </c>
      <c r="C73" s="37" t="s">
        <v>20</v>
      </c>
      <c r="D73" s="33" t="s">
        <v>121</v>
      </c>
      <c r="E73" s="33" t="s">
        <v>22</v>
      </c>
      <c r="F73" s="33" t="s">
        <v>112</v>
      </c>
      <c r="G73" s="41" t="s">
        <v>50</v>
      </c>
      <c r="H73" s="18">
        <v>135000</v>
      </c>
      <c r="I73" s="18">
        <v>0</v>
      </c>
      <c r="J73" s="19">
        <v>0</v>
      </c>
      <c r="K73" s="19">
        <v>135000</v>
      </c>
      <c r="L73" s="20" t="s">
        <v>122</v>
      </c>
    </row>
    <row r="74" spans="1:12" s="2" customFormat="1" ht="30.75" customHeight="1" thickBot="1" x14ac:dyDescent="0.35">
      <c r="A74" s="76" t="s">
        <v>11</v>
      </c>
      <c r="B74" s="77"/>
      <c r="C74" s="26" t="s">
        <v>12</v>
      </c>
      <c r="D74" s="21" t="s">
        <v>13</v>
      </c>
      <c r="E74" s="21" t="s">
        <v>12</v>
      </c>
      <c r="F74" s="21" t="s">
        <v>12</v>
      </c>
      <c r="G74" s="26" t="s">
        <v>12</v>
      </c>
      <c r="H74" s="22">
        <f>1876597687.18-5800</f>
        <v>1876591887.1800001</v>
      </c>
      <c r="I74" s="22">
        <v>1853292070.55</v>
      </c>
      <c r="J74" s="27">
        <v>1845875595.3499999</v>
      </c>
      <c r="K74" s="32">
        <f>5575765353.08-5800</f>
        <v>5575759553.0799999</v>
      </c>
      <c r="L74" s="23"/>
    </row>
    <row r="75" spans="1:12" s="2" customFormat="1" ht="15.6" x14ac:dyDescent="0.3">
      <c r="A75" s="10" t="s">
        <v>14</v>
      </c>
      <c r="B75" s="9"/>
      <c r="C75" s="9"/>
      <c r="D75" s="42"/>
      <c r="E75" s="42"/>
      <c r="F75" s="42"/>
      <c r="G75" s="42"/>
      <c r="H75" s="43"/>
      <c r="I75" s="43"/>
      <c r="J75" s="43"/>
      <c r="K75" s="44"/>
      <c r="L75" s="24"/>
    </row>
    <row r="76" spans="1:12" s="2" customFormat="1" ht="46.8" x14ac:dyDescent="0.3">
      <c r="A76" s="45"/>
      <c r="B76" s="46" t="s">
        <v>123</v>
      </c>
      <c r="C76" s="28" t="s">
        <v>20</v>
      </c>
      <c r="D76" s="33" t="s">
        <v>13</v>
      </c>
      <c r="E76" s="33" t="s">
        <v>22</v>
      </c>
      <c r="F76" s="17" t="s">
        <v>12</v>
      </c>
      <c r="G76" s="29" t="s">
        <v>12</v>
      </c>
      <c r="H76" s="18">
        <v>1874501527.1800001</v>
      </c>
      <c r="I76" s="18">
        <v>1852656432.55</v>
      </c>
      <c r="J76" s="30">
        <v>1845239957.3499999</v>
      </c>
      <c r="K76" s="31">
        <v>5572397917.0799999</v>
      </c>
      <c r="L76" s="25"/>
    </row>
    <row r="77" spans="1:12" s="2" customFormat="1" ht="46.8" x14ac:dyDescent="0.3">
      <c r="A77" s="45"/>
      <c r="B77" s="46" t="s">
        <v>124</v>
      </c>
      <c r="C77" s="28" t="s">
        <v>43</v>
      </c>
      <c r="D77" s="33" t="s">
        <v>13</v>
      </c>
      <c r="E77" s="33" t="s">
        <v>45</v>
      </c>
      <c r="F77" s="17" t="s">
        <v>12</v>
      </c>
      <c r="G77" s="29" t="s">
        <v>12</v>
      </c>
      <c r="H77" s="18">
        <v>1567160</v>
      </c>
      <c r="I77" s="18">
        <v>306638</v>
      </c>
      <c r="J77" s="30">
        <v>306638</v>
      </c>
      <c r="K77" s="31">
        <v>2180436</v>
      </c>
      <c r="L77" s="25"/>
    </row>
    <row r="78" spans="1:12" s="2" customFormat="1" ht="62.4" x14ac:dyDescent="0.3">
      <c r="A78" s="45"/>
      <c r="B78" s="46" t="s">
        <v>125</v>
      </c>
      <c r="C78" s="28" t="s">
        <v>53</v>
      </c>
      <c r="D78" s="33" t="s">
        <v>13</v>
      </c>
      <c r="E78" s="33" t="s">
        <v>55</v>
      </c>
      <c r="F78" s="17" t="s">
        <v>12</v>
      </c>
      <c r="G78" s="29" t="s">
        <v>12</v>
      </c>
      <c r="H78" s="18">
        <f>200000-5800</f>
        <v>194200</v>
      </c>
      <c r="I78" s="18">
        <v>0</v>
      </c>
      <c r="J78" s="30">
        <v>0</v>
      </c>
      <c r="K78" s="31">
        <f>200000-5800</f>
        <v>194200</v>
      </c>
      <c r="L78" s="25"/>
    </row>
    <row r="79" spans="1:12" s="2" customFormat="1" ht="47.4" thickBot="1" x14ac:dyDescent="0.35">
      <c r="A79" s="45"/>
      <c r="B79" s="46" t="s">
        <v>126</v>
      </c>
      <c r="C79" s="28" t="s">
        <v>92</v>
      </c>
      <c r="D79" s="33" t="s">
        <v>13</v>
      </c>
      <c r="E79" s="33" t="s">
        <v>94</v>
      </c>
      <c r="F79" s="17" t="s">
        <v>12</v>
      </c>
      <c r="G79" s="29" t="s">
        <v>12</v>
      </c>
      <c r="H79" s="18">
        <v>329000</v>
      </c>
      <c r="I79" s="18">
        <v>329000</v>
      </c>
      <c r="J79" s="30">
        <v>329000</v>
      </c>
      <c r="K79" s="31">
        <v>987000</v>
      </c>
      <c r="L79" s="25"/>
    </row>
    <row r="80" spans="1:12" x14ac:dyDescent="0.25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</row>
    <row r="81" spans="2:12" ht="15.6" x14ac:dyDescent="0.3">
      <c r="B81" s="2" t="s">
        <v>145</v>
      </c>
      <c r="C81" s="2"/>
      <c r="D81" s="2"/>
      <c r="E81" s="2"/>
      <c r="F81" s="2"/>
      <c r="G81" s="2"/>
      <c r="H81" s="2"/>
      <c r="I81" s="2"/>
      <c r="J81" s="2"/>
      <c r="K81" s="2"/>
      <c r="L81" s="2"/>
    </row>
  </sheetData>
  <mergeCells count="35">
    <mergeCell ref="A74:B74"/>
    <mergeCell ref="L52:L55"/>
    <mergeCell ref="A58:L58"/>
    <mergeCell ref="L59:L61"/>
    <mergeCell ref="A63:L63"/>
    <mergeCell ref="L65:L69"/>
    <mergeCell ref="H65:H66"/>
    <mergeCell ref="I65:I66"/>
    <mergeCell ref="J65:J66"/>
    <mergeCell ref="K65:K66"/>
    <mergeCell ref="D65:D66"/>
    <mergeCell ref="E65:E66"/>
    <mergeCell ref="F65:F66"/>
    <mergeCell ref="G65:G66"/>
    <mergeCell ref="A44:L44"/>
    <mergeCell ref="L45:L46"/>
    <mergeCell ref="L47:L48"/>
    <mergeCell ref="A51:L51"/>
    <mergeCell ref="L70:L71"/>
    <mergeCell ref="L27:L28"/>
    <mergeCell ref="L29:L30"/>
    <mergeCell ref="L31:L34"/>
    <mergeCell ref="L36:L37"/>
    <mergeCell ref="L40:L41"/>
    <mergeCell ref="A12:L12"/>
    <mergeCell ref="A13:L13"/>
    <mergeCell ref="L18:L19"/>
    <mergeCell ref="A22:L22"/>
    <mergeCell ref="L23:L24"/>
    <mergeCell ref="J6:L6"/>
    <mergeCell ref="J7:L7"/>
    <mergeCell ref="A10:B11"/>
    <mergeCell ref="C10:C11"/>
    <mergeCell ref="L10:L11"/>
    <mergeCell ref="H10:K10"/>
  </mergeCells>
  <pageMargins left="0.74803149606299213" right="0.74803149606299213" top="0.59055118110236227" bottom="0.59055118110236227" header="0.51181102362204722" footer="0.51181102362204722"/>
  <pageSetup paperSize="9" scale="63" orientation="landscape" r:id="rId1"/>
  <headerFooter differentFirst="1" alignWithMargins="0">
    <oddHeader>&amp;C&amp;P</oddHeader>
  </headerFooter>
  <rowBreaks count="9" manualBreakCount="9">
    <brk id="17" max="16383" man="1"/>
    <brk id="24" max="16383" man="1"/>
    <brk id="28" max="16383" man="1"/>
    <brk id="34" max="16383" man="1"/>
    <brk id="39" max="16383" man="1"/>
    <brk id="49" max="16383" man="1"/>
    <brk id="56" max="16383" man="1"/>
    <brk id="62" max="16383" man="1"/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081015</dc:creator>
  <cp:lastModifiedBy>Анастасия А. Гафарова</cp:lastModifiedBy>
  <cp:lastPrinted>2020-10-20T02:12:23Z</cp:lastPrinted>
  <dcterms:created xsi:type="dcterms:W3CDTF">2019-05-23T03:24:21Z</dcterms:created>
  <dcterms:modified xsi:type="dcterms:W3CDTF">2020-10-26T08:42:04Z</dcterms:modified>
</cp:coreProperties>
</file>