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Лист1!$A$1:$K$80</definedName>
  </definedNames>
  <calcPr calcId="125725" refMode="R1C1" iterateCount="1"/>
</workbook>
</file>

<file path=xl/calcChain.xml><?xml version="1.0" encoding="utf-8"?>
<calcChain xmlns="http://schemas.openxmlformats.org/spreadsheetml/2006/main">
  <c r="I74" i="1"/>
  <c r="H74"/>
  <c r="G74"/>
  <c r="J65"/>
  <c r="I77"/>
  <c r="H77"/>
  <c r="G77"/>
  <c r="G66"/>
  <c r="J70"/>
  <c r="J69"/>
  <c r="I75"/>
  <c r="H75"/>
  <c r="G75"/>
  <c r="J30"/>
  <c r="J61" l="1"/>
  <c r="I66" l="1"/>
  <c r="H66"/>
  <c r="J71"/>
  <c r="J68"/>
  <c r="J64"/>
  <c r="J66" l="1"/>
  <c r="J43"/>
  <c r="J14" l="1"/>
  <c r="J15"/>
  <c r="J16"/>
  <c r="J17"/>
  <c r="J18"/>
  <c r="J19"/>
  <c r="J20"/>
  <c r="J21"/>
  <c r="G22"/>
  <c r="H22"/>
  <c r="I22"/>
  <c r="J22" s="1"/>
  <c r="J24"/>
  <c r="J25"/>
  <c r="J26"/>
  <c r="J27"/>
  <c r="J28"/>
  <c r="J29"/>
  <c r="J31"/>
  <c r="J32"/>
  <c r="G33"/>
  <c r="H33"/>
  <c r="I33"/>
  <c r="J35"/>
  <c r="J36"/>
  <c r="J37"/>
  <c r="J38"/>
  <c r="J39"/>
  <c r="J40"/>
  <c r="J41"/>
  <c r="G42"/>
  <c r="H42"/>
  <c r="I42"/>
  <c r="J44"/>
  <c r="J45"/>
  <c r="G46"/>
  <c r="H46"/>
  <c r="I46"/>
  <c r="J47"/>
  <c r="J48"/>
  <c r="J49"/>
  <c r="J50"/>
  <c r="J51"/>
  <c r="J52"/>
  <c r="J53"/>
  <c r="J54"/>
  <c r="J55"/>
  <c r="J56"/>
  <c r="J57"/>
  <c r="J58"/>
  <c r="J59"/>
  <c r="J60"/>
  <c r="J62"/>
  <c r="J63"/>
  <c r="J77"/>
  <c r="I76" l="1"/>
  <c r="I72" s="1"/>
  <c r="H76"/>
  <c r="G76"/>
  <c r="G72" s="1"/>
  <c r="J46"/>
  <c r="J33"/>
  <c r="J75"/>
  <c r="J42"/>
  <c r="J74"/>
  <c r="H72"/>
  <c r="J76" l="1"/>
  <c r="J72" s="1"/>
</calcChain>
</file>

<file path=xl/sharedStrings.xml><?xml version="1.0" encoding="utf-8"?>
<sst xmlns="http://schemas.openxmlformats.org/spreadsheetml/2006/main" count="257" uniqueCount="155">
  <si>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</si>
  <si>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</si>
  <si>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</si>
  <si>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</si>
  <si>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</si>
  <si>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</si>
  <si>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</si>
  <si>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2016 год</t>
  </si>
  <si>
    <t>в том числе</t>
  </si>
  <si>
    <t>МКУ «Управление культуры»</t>
  </si>
  <si>
    <t>1000 человек - ежегодно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</si>
  <si>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</si>
  <si>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</si>
  <si>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</si>
  <si>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</si>
  <si>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</si>
  <si>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</si>
  <si>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</si>
  <si>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</si>
  <si>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</si>
  <si>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</si>
  <si>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2017 год</t>
  </si>
  <si>
    <t>Расходы                                                                                                                                    (руб.), годы</t>
  </si>
  <si>
    <t>Ожидаемый результат от реализации подпрограммного мероприятия(в натуральном выражении), количество получателей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</si>
  <si>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</si>
  <si>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</si>
  <si>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</si>
  <si>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</si>
  <si>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</si>
  <si>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</si>
  <si>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2500 человек - ежегодно</t>
  </si>
  <si>
    <t xml:space="preserve">1.9 Мероприятия, связанные с проведением Международного дня инвалидов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</si>
  <si>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</si>
  <si>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</si>
  <si>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</si>
  <si>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</si>
  <si>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</si>
  <si>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</si>
  <si>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</si>
  <si>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ЗАТО г. Железногорск 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</si>
  <si>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</si>
  <si>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</si>
  <si>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                                       </t>
    </r>
  </si>
  <si>
    <t>800 человек - ежегодно</t>
  </si>
  <si>
    <t>180 человек - ежегодно</t>
  </si>
  <si>
    <t>440 человек - ежегодно</t>
  </si>
  <si>
    <t>5500 человек - ежегодно</t>
  </si>
  <si>
    <t>Х</t>
  </si>
  <si>
    <t>2018 год</t>
  </si>
  <si>
    <t>2016 год - 35 человек;    2017 год - 35 человек;       2018 год - 35 человек.</t>
  </si>
  <si>
    <t xml:space="preserve">1.10 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</si>
  <si>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1.12 Обучение граждан пожилого возраста основам компьютерной грамотности</t>
  </si>
  <si>
    <t>1.13 Проведение лекций по краеведению и культуре для граждан старшего поколения</t>
  </si>
  <si>
    <t>1.14 Возмещение затрат за оздоровление граждан, достигших пенсионного возраста</t>
  </si>
  <si>
    <t>1.15 Проведение общегородских социально значимых мероприятий</t>
  </si>
  <si>
    <t>1.16 Поздравление отдельных категорий граждан старшего поколения</t>
  </si>
  <si>
    <t>1.17 Ежемесячная выплата пенсии за выслугу лет гражданам, замещавшим должности муниципальной службы ЗАТО Железногорск</t>
  </si>
  <si>
    <t>1.19 Обеспечение детей новогодними подарками</t>
  </si>
  <si>
    <t>1.20 Новогодние мероприятия с вручением подарков детям</t>
  </si>
  <si>
    <t xml:space="preserve">1.21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</si>
  <si>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1.22 Проведение социально значимых мероприятий по торжественным регистрациям рождения детей</t>
  </si>
  <si>
    <t>1.23 Единовременное материальное вознаграждение при присвоении звания «Почетный гражданин ЗАТО Железногорск Красноярского края»</t>
  </si>
  <si>
    <t>1.24 Ежемесячное  материальное вознаграждение Почетному гражданину ЗАТО Железногорск при достижении пенсионного возраста</t>
  </si>
  <si>
    <t>1.25 Денежная выплата Почетному гражданину ЗАТО Железногорск на возмещение стоимости санаторно-курортного лечения</t>
  </si>
  <si>
    <t>1.26 Ежемесячная денежная компенсация Почетному гражданину ЗАТО Железногорск на оплату жилищно-коммунальных услуг</t>
  </si>
  <si>
    <t>1.27 Ежемесячная денежная компенсация Почетному гражданину ЗАТО Железногорск за пользование услугами местной телефонной сети</t>
  </si>
  <si>
    <t>1.28 Поздравление Почетного гражданина ЗАТО Железногорск  в связи с юбилейной датой рождения (70, 75, 80, 85, 90, 95, 100 лет и более)</t>
  </si>
  <si>
    <t>1.29 Возмещение затрат за организацию и проведение похорон Почетного гражданина ЗАТО Железногорск</t>
  </si>
  <si>
    <t>1.30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</si>
  <si>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</si>
  <si>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1.33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</si>
  <si>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1.34. Создание условий для активного участия граждан старшего поколения в общественной жизни</t>
  </si>
  <si>
    <t>1.35. Информирование населения ЗАТО Железногорск об изменениях в пенсионном обеспечении и о мерах социальной поддержки</t>
  </si>
  <si>
    <t>1.36.  Изготовление печатной продукции для информирования населения о мерах социальной поддержки отдельных категорий граждан</t>
  </si>
  <si>
    <t>438 человека - ежемесячно</t>
  </si>
  <si>
    <t>2016 год - 1 человек;         2017 год - 1 человек;          2018 год - 1 человек.</t>
  </si>
  <si>
    <t>4200 человек - ежегодно</t>
  </si>
  <si>
    <t>17 человек - ежегодно</t>
  </si>
  <si>
    <t>40 человек - ежегодно</t>
  </si>
  <si>
    <t>80 человек - ежемесячно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</si>
  <si>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</si>
  <si>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</si>
  <si>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</si>
  <si>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</si>
  <si>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</si>
  <si>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</si>
  <si>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</si>
  <si>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</si>
  <si>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0330000230</t>
  </si>
  <si>
    <t>0330000220</t>
  </si>
  <si>
    <t>0330000250</t>
  </si>
  <si>
    <t>1.11 Единовременная денежная выплата активистам ветеранского движения города</t>
  </si>
  <si>
    <t>0330000260</t>
  </si>
  <si>
    <t>0330000270</t>
  </si>
  <si>
    <t>0330000280</t>
  </si>
  <si>
    <t>0330000290</t>
  </si>
  <si>
    <t>0330000300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</si>
  <si>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</si>
  <si>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</si>
  <si>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</si>
  <si>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</si>
  <si>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</si>
  <si>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</si>
  <si>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</si>
  <si>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</si>
  <si>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</si>
  <si>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</si>
  <si>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</si>
  <si>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2016 год - 4 человека;         2017 год - 4 человека;          2018 год - 4 человека.</t>
  </si>
  <si>
    <t>0330000380</t>
  </si>
  <si>
    <t>0330000400</t>
  </si>
  <si>
    <t>0330000060</t>
  </si>
  <si>
    <t>1.32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</si>
  <si>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0330000410</t>
  </si>
  <si>
    <t>0330000420</t>
  </si>
  <si>
    <t>0330000020</t>
  </si>
  <si>
    <t>Итого по подпрограмме</t>
  </si>
  <si>
    <t>0330000030</t>
  </si>
  <si>
    <t>0330000040</t>
  </si>
  <si>
    <t>1.37.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</si>
  <si>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0330002750</t>
  </si>
  <si>
    <t>1.38.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</si>
  <si>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0330000430</t>
  </si>
  <si>
    <t>0702</t>
  </si>
  <si>
    <t>0300000000</t>
  </si>
  <si>
    <t>450 человек - ежегодно</t>
  </si>
  <si>
    <t xml:space="preserve">2016 год - 2 человека,       2017 год - 2 человека, 2018 год - 2 человека.  </t>
  </si>
  <si>
    <t>150 человек - ежемесячно</t>
  </si>
  <si>
    <t>8296 - человек ежегодно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</si>
  <si>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</si>
  <si>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</si>
  <si>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</si>
  <si>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</si>
  <si>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</si>
  <si>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</si>
  <si>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1.18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</si>
  <si>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4 человек - ежегодно</t>
  </si>
  <si>
    <t xml:space="preserve">2015 год - 10 человек         </t>
  </si>
  <si>
    <t>250 человек - ежегодно</t>
  </si>
  <si>
    <t>500 семей - ежегодно</t>
  </si>
  <si>
    <t>75 человек - ежемесячно</t>
  </si>
  <si>
    <t>11 человек - ежемесячно</t>
  </si>
  <si>
    <t xml:space="preserve">к постановлению Администрации ЗАТО  </t>
  </si>
  <si>
    <t>0330000100</t>
  </si>
  <si>
    <t>1002</t>
  </si>
  <si>
    <t>1102</t>
  </si>
  <si>
    <t xml:space="preserve">2016 год - 4 объекта       </t>
  </si>
  <si>
    <t>0330006400</t>
  </si>
  <si>
    <t xml:space="preserve">       2017 год - 47 человек, 2018 год - 47 человек. </t>
  </si>
  <si>
    <t xml:space="preserve"> 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</si>
  <si>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47 человек</t>
  </si>
  <si>
    <t xml:space="preserve">Руководитель УСЗН </t>
  </si>
  <si>
    <t>Л.А. Дергачева</t>
  </si>
  <si>
    <t>Приложение № 3</t>
  </si>
  <si>
    <t>г. Железногорск от 10.08.2016  №  1305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</si>
</sst>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4" borderId="14">
      <alignment horizontal="right" vertical="top" shrinkToFit="1"/>
    </xf>
    <xf numFmtId="49" fontId="8" fillId="0" borderId="14">
      <alignment horizontal="left" vertical="top" wrapText="1"/>
    </xf>
  </cellStyleXfs>
  <cellXfs count="121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wrapText="1"/>
    </xf>
    <xf numFmtId="0" fontId="3" fillId="0" borderId="14" xfId="2" applyNumberFormat="1" applyFont="1" applyFill="1" applyProtection="1">
      <alignment horizontal="left" vertical="top" wrapText="1"/>
      <protection locked="0"/>
    </xf>
    <xf numFmtId="0" fontId="1" fillId="0" borderId="0" xfId="0" applyFont="1" applyFill="1" applyAlignment="1"/>
    <xf numFmtId="0" fontId="5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3" borderId="0" xfId="0" applyFill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0"/>
  <sheetViews>
    <sheetView tabSelected="1" view="pageBreakPreview" zoomScale="120" zoomScaleNormal="100" zoomScaleSheetLayoutView="120" workbookViewId="0">
      <selection activeCell="I4" sqref="I4"/>
    </sheetView>
  </sheetViews>
  <sheetFormatPr defaultRowHeight="1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ht="15.75">
      <c r="I1" s="60" t="s">
        <v>153</v>
      </c>
      <c r="J1" s="28"/>
    </row>
    <row r="2" spans="1:12" ht="15.75" customHeight="1">
      <c r="I2" s="68" t="s">
        <v>142</v>
      </c>
      <c r="J2" s="68"/>
      <c r="K2" s="68"/>
    </row>
    <row r="3" spans="1:12" ht="15.75">
      <c r="I3" s="68" t="s">
        <v>154</v>
      </c>
      <c r="J3" s="68"/>
      <c r="K3" s="68"/>
    </row>
    <row r="4" spans="1:12" s="28" customFormat="1" ht="31.5" customHeight="1">
      <c r="I4" s="40" t="s">
        <v>0</v>
      </c>
    </row>
    <row r="5" spans="1:12" s="28" customFormat="1" ht="66" customHeight="1">
      <c r="I5" s="68" t="s">
        <v>80</v>
      </c>
      <c r="J5" s="68"/>
      <c r="K5" s="68"/>
    </row>
    <row r="7" spans="1:12" s="54" customFormat="1" ht="21.75" customHeight="1">
      <c r="A7" s="78" t="s">
        <v>35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53"/>
    </row>
    <row r="8" spans="1:12" ht="31.9" customHeight="1">
      <c r="A8" s="75" t="s">
        <v>132</v>
      </c>
      <c r="B8" s="75" t="s">
        <v>1</v>
      </c>
      <c r="C8" s="72" t="s">
        <v>2</v>
      </c>
      <c r="D8" s="73"/>
      <c r="E8" s="73"/>
      <c r="F8" s="74"/>
      <c r="G8" s="72" t="s">
        <v>22</v>
      </c>
      <c r="H8" s="73"/>
      <c r="I8" s="73"/>
      <c r="J8" s="74"/>
      <c r="K8" s="75" t="s">
        <v>23</v>
      </c>
      <c r="L8" s="2"/>
    </row>
    <row r="9" spans="1:12" ht="43.15" customHeight="1">
      <c r="A9" s="76"/>
      <c r="B9" s="76"/>
      <c r="C9" s="75" t="s">
        <v>3</v>
      </c>
      <c r="D9" s="75" t="s">
        <v>4</v>
      </c>
      <c r="E9" s="75" t="s">
        <v>5</v>
      </c>
      <c r="F9" s="75" t="s">
        <v>6</v>
      </c>
      <c r="G9" s="75" t="s">
        <v>7</v>
      </c>
      <c r="H9" s="75" t="s">
        <v>21</v>
      </c>
      <c r="I9" s="75" t="s">
        <v>48</v>
      </c>
      <c r="J9" s="75" t="s">
        <v>16</v>
      </c>
      <c r="K9" s="76"/>
      <c r="L9" s="12"/>
    </row>
    <row r="10" spans="1:12" ht="27" customHeigh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2"/>
    </row>
    <row r="11" spans="1:12" ht="19.149999999999999" customHeight="1">
      <c r="A11" s="118" t="s">
        <v>131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20"/>
      <c r="L11" s="2"/>
    </row>
    <row r="12" spans="1:12">
      <c r="A12" s="112" t="s">
        <v>130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4"/>
      <c r="L12" s="2"/>
    </row>
    <row r="13" spans="1:12" ht="1.1499999999999999" customHeight="1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7"/>
      <c r="L13" s="2"/>
    </row>
    <row r="14" spans="1:12" ht="51">
      <c r="A14" s="49" t="s">
        <v>134</v>
      </c>
      <c r="B14" s="31" t="s">
        <v>38</v>
      </c>
      <c r="C14" s="13">
        <v>732</v>
      </c>
      <c r="D14" s="13">
        <v>1003</v>
      </c>
      <c r="E14" s="10" t="s">
        <v>81</v>
      </c>
      <c r="F14" s="45">
        <v>323</v>
      </c>
      <c r="G14" s="26">
        <v>1000000</v>
      </c>
      <c r="H14" s="26">
        <v>1000000</v>
      </c>
      <c r="I14" s="26">
        <v>1000000</v>
      </c>
      <c r="J14" s="11">
        <f t="shared" ref="J14:J22" si="0">I14+H14+G14</f>
        <v>3000000</v>
      </c>
      <c r="K14" s="50" t="s">
        <v>136</v>
      </c>
      <c r="L14" s="2"/>
    </row>
    <row r="15" spans="1:12" ht="51.75" customHeight="1">
      <c r="A15" s="34" t="s">
        <v>26</v>
      </c>
      <c r="B15" s="31" t="s">
        <v>38</v>
      </c>
      <c r="C15" s="13">
        <v>732</v>
      </c>
      <c r="D15" s="13">
        <v>1003</v>
      </c>
      <c r="E15" s="10" t="s">
        <v>82</v>
      </c>
      <c r="F15" s="13">
        <v>321</v>
      </c>
      <c r="G15" s="26">
        <v>1700000</v>
      </c>
      <c r="H15" s="26">
        <v>1500000</v>
      </c>
      <c r="I15" s="26">
        <v>1500000</v>
      </c>
      <c r="J15" s="11">
        <f t="shared" si="0"/>
        <v>4700000</v>
      </c>
      <c r="K15" s="49" t="s">
        <v>125</v>
      </c>
      <c r="L15" s="2"/>
    </row>
    <row r="16" spans="1:12" ht="67.150000000000006" customHeight="1">
      <c r="A16" s="34" t="s">
        <v>27</v>
      </c>
      <c r="B16" s="31" t="s">
        <v>38</v>
      </c>
      <c r="C16" s="13">
        <v>732</v>
      </c>
      <c r="D16" s="13">
        <v>1003</v>
      </c>
      <c r="E16" s="10" t="s">
        <v>83</v>
      </c>
      <c r="F16" s="13">
        <v>313</v>
      </c>
      <c r="G16" s="27">
        <v>300000</v>
      </c>
      <c r="H16" s="27">
        <v>300000</v>
      </c>
      <c r="I16" s="27">
        <v>300000</v>
      </c>
      <c r="J16" s="7">
        <f t="shared" si="0"/>
        <v>900000</v>
      </c>
      <c r="K16" s="49" t="s">
        <v>77</v>
      </c>
      <c r="L16" s="2"/>
    </row>
    <row r="17" spans="1:12" ht="53.45" customHeight="1">
      <c r="A17" s="34" t="s">
        <v>28</v>
      </c>
      <c r="B17" s="31" t="s">
        <v>38</v>
      </c>
      <c r="C17" s="13">
        <v>732</v>
      </c>
      <c r="D17" s="13">
        <v>1003</v>
      </c>
      <c r="E17" s="10" t="s">
        <v>84</v>
      </c>
      <c r="F17" s="13">
        <v>313</v>
      </c>
      <c r="G17" s="27">
        <v>400000</v>
      </c>
      <c r="H17" s="27">
        <v>400000</v>
      </c>
      <c r="I17" s="27">
        <v>400000</v>
      </c>
      <c r="J17" s="7">
        <f>I17+H17+G17</f>
        <v>1200000</v>
      </c>
      <c r="K17" s="51" t="s">
        <v>78</v>
      </c>
      <c r="L17" s="2"/>
    </row>
    <row r="18" spans="1:12" ht="53.45" customHeight="1">
      <c r="A18" s="38" t="s">
        <v>41</v>
      </c>
      <c r="B18" s="30" t="s">
        <v>38</v>
      </c>
      <c r="C18" s="13">
        <v>732</v>
      </c>
      <c r="D18" s="13">
        <v>1003</v>
      </c>
      <c r="E18" s="10" t="s">
        <v>85</v>
      </c>
      <c r="F18" s="13">
        <v>313</v>
      </c>
      <c r="G18" s="26">
        <v>432000</v>
      </c>
      <c r="H18" s="26">
        <v>432000</v>
      </c>
      <c r="I18" s="26">
        <v>432000</v>
      </c>
      <c r="J18" s="7">
        <f t="shared" ref="J18:J19" si="1">I18+H18+G18</f>
        <v>1296000</v>
      </c>
      <c r="K18" s="51" t="s">
        <v>79</v>
      </c>
      <c r="L18" s="2"/>
    </row>
    <row r="19" spans="1:12" ht="203.45" customHeight="1">
      <c r="A19" s="38" t="s">
        <v>32</v>
      </c>
      <c r="B19" s="30" t="s">
        <v>38</v>
      </c>
      <c r="C19" s="13">
        <v>732</v>
      </c>
      <c r="D19" s="13">
        <v>1003</v>
      </c>
      <c r="E19" s="10" t="s">
        <v>86</v>
      </c>
      <c r="F19" s="13">
        <v>313</v>
      </c>
      <c r="G19" s="27">
        <v>804000</v>
      </c>
      <c r="H19" s="27">
        <v>804000</v>
      </c>
      <c r="I19" s="27">
        <v>804000</v>
      </c>
      <c r="J19" s="7">
        <f t="shared" si="1"/>
        <v>2412000</v>
      </c>
      <c r="K19" s="52" t="s">
        <v>127</v>
      </c>
      <c r="L19" s="2"/>
    </row>
    <row r="20" spans="1:12" ht="67.900000000000006" customHeight="1">
      <c r="A20" s="34" t="s">
        <v>29</v>
      </c>
      <c r="B20" s="31" t="s">
        <v>38</v>
      </c>
      <c r="C20" s="13">
        <v>732</v>
      </c>
      <c r="D20" s="13">
        <v>1003</v>
      </c>
      <c r="E20" s="10" t="s">
        <v>87</v>
      </c>
      <c r="F20" s="13">
        <v>612</v>
      </c>
      <c r="G20" s="27">
        <v>216550</v>
      </c>
      <c r="H20" s="27">
        <v>158250</v>
      </c>
      <c r="I20" s="27">
        <v>158250</v>
      </c>
      <c r="J20" s="55">
        <f t="shared" si="0"/>
        <v>533050</v>
      </c>
      <c r="K20" s="50" t="s">
        <v>138</v>
      </c>
      <c r="L20" s="2"/>
    </row>
    <row r="21" spans="1:12" ht="54" customHeight="1">
      <c r="A21" s="34" t="s">
        <v>37</v>
      </c>
      <c r="B21" s="31" t="s">
        <v>38</v>
      </c>
      <c r="C21" s="13">
        <v>732</v>
      </c>
      <c r="D21" s="13">
        <v>1003</v>
      </c>
      <c r="E21" s="10" t="s">
        <v>88</v>
      </c>
      <c r="F21" s="13">
        <v>323</v>
      </c>
      <c r="G21" s="27">
        <v>1000000</v>
      </c>
      <c r="H21" s="27">
        <v>1000000</v>
      </c>
      <c r="I21" s="27">
        <v>1000000</v>
      </c>
      <c r="J21" s="7">
        <f t="shared" si="0"/>
        <v>3000000</v>
      </c>
      <c r="K21" s="49" t="s">
        <v>49</v>
      </c>
      <c r="L21" s="2"/>
    </row>
    <row r="22" spans="1:12" ht="42" customHeight="1">
      <c r="A22" s="34" t="s">
        <v>31</v>
      </c>
      <c r="B22" s="33" t="s">
        <v>47</v>
      </c>
      <c r="C22" s="10" t="s">
        <v>17</v>
      </c>
      <c r="D22" s="10" t="s">
        <v>18</v>
      </c>
      <c r="E22" s="10" t="s">
        <v>89</v>
      </c>
      <c r="F22" s="32" t="s">
        <v>17</v>
      </c>
      <c r="G22" s="27">
        <f>G24+G25+G26</f>
        <v>427600</v>
      </c>
      <c r="H22" s="27">
        <f t="shared" ref="H22:I22" si="2">H24+H25+H26</f>
        <v>427600</v>
      </c>
      <c r="I22" s="27">
        <f t="shared" si="2"/>
        <v>427600</v>
      </c>
      <c r="J22" s="7">
        <f t="shared" si="0"/>
        <v>1282800</v>
      </c>
      <c r="K22" s="69" t="s">
        <v>43</v>
      </c>
      <c r="L22" s="2"/>
    </row>
    <row r="23" spans="1:12">
      <c r="A23" s="14" t="s">
        <v>8</v>
      </c>
      <c r="B23" s="15"/>
      <c r="C23" s="10"/>
      <c r="D23" s="10"/>
      <c r="E23" s="10"/>
      <c r="F23" s="37"/>
      <c r="G23" s="27"/>
      <c r="H23" s="16"/>
      <c r="I23" s="16"/>
      <c r="J23" s="7"/>
      <c r="K23" s="70"/>
      <c r="L23" s="2"/>
    </row>
    <row r="24" spans="1:12" ht="51">
      <c r="A24" s="106"/>
      <c r="B24" s="31" t="s">
        <v>38</v>
      </c>
      <c r="C24" s="10">
        <v>732</v>
      </c>
      <c r="D24" s="10">
        <v>1006</v>
      </c>
      <c r="E24" s="10" t="s">
        <v>89</v>
      </c>
      <c r="F24" s="24">
        <v>321</v>
      </c>
      <c r="G24" s="27">
        <v>50000</v>
      </c>
      <c r="H24" s="27">
        <v>50000</v>
      </c>
      <c r="I24" s="27">
        <v>50000</v>
      </c>
      <c r="J24" s="7">
        <f t="shared" ref="J24:J33" si="3">I24+H24+G24</f>
        <v>150000</v>
      </c>
      <c r="K24" s="70"/>
      <c r="L24" s="2"/>
    </row>
    <row r="25" spans="1:12" ht="38.25">
      <c r="A25" s="107"/>
      <c r="B25" s="14" t="s">
        <v>9</v>
      </c>
      <c r="C25" s="10">
        <v>733</v>
      </c>
      <c r="D25" s="10">
        <v>1006</v>
      </c>
      <c r="E25" s="10" t="s">
        <v>89</v>
      </c>
      <c r="F25" s="37">
        <v>612</v>
      </c>
      <c r="G25" s="27">
        <v>327600</v>
      </c>
      <c r="H25" s="27">
        <v>327600</v>
      </c>
      <c r="I25" s="27">
        <v>327600</v>
      </c>
      <c r="J25" s="7">
        <f t="shared" si="3"/>
        <v>982800</v>
      </c>
      <c r="K25" s="70"/>
      <c r="L25" s="2"/>
    </row>
    <row r="26" spans="1:12" ht="38.25">
      <c r="A26" s="108"/>
      <c r="B26" s="14" t="s">
        <v>39</v>
      </c>
      <c r="C26" s="10" t="s">
        <v>19</v>
      </c>
      <c r="D26" s="10">
        <v>1006</v>
      </c>
      <c r="E26" s="10" t="s">
        <v>89</v>
      </c>
      <c r="F26" s="37">
        <v>622</v>
      </c>
      <c r="G26" s="27">
        <v>50000</v>
      </c>
      <c r="H26" s="27">
        <v>50000</v>
      </c>
      <c r="I26" s="27">
        <v>50000</v>
      </c>
      <c r="J26" s="7">
        <f t="shared" si="3"/>
        <v>150000</v>
      </c>
      <c r="K26" s="71"/>
      <c r="L26" s="2"/>
    </row>
    <row r="27" spans="1:12" ht="159" customHeight="1">
      <c r="A27" s="34" t="s">
        <v>50</v>
      </c>
      <c r="B27" s="31" t="s">
        <v>38</v>
      </c>
      <c r="C27" s="10">
        <v>732</v>
      </c>
      <c r="D27" s="10">
        <v>1003</v>
      </c>
      <c r="E27" s="10" t="s">
        <v>90</v>
      </c>
      <c r="F27" s="13">
        <v>323</v>
      </c>
      <c r="G27" s="27">
        <v>5000</v>
      </c>
      <c r="H27" s="27">
        <v>63300</v>
      </c>
      <c r="I27" s="27">
        <v>63300</v>
      </c>
      <c r="J27" s="55">
        <f t="shared" si="3"/>
        <v>131600</v>
      </c>
      <c r="K27" s="49" t="s">
        <v>137</v>
      </c>
      <c r="L27" s="2"/>
    </row>
    <row r="28" spans="1:12" ht="54.6" customHeight="1">
      <c r="A28" s="34" t="s">
        <v>91</v>
      </c>
      <c r="B28" s="31" t="s">
        <v>38</v>
      </c>
      <c r="C28" s="10">
        <v>732</v>
      </c>
      <c r="D28" s="10">
        <v>1003</v>
      </c>
      <c r="E28" s="10" t="s">
        <v>92</v>
      </c>
      <c r="F28" s="13">
        <v>321</v>
      </c>
      <c r="G28" s="26">
        <v>330000</v>
      </c>
      <c r="H28" s="26">
        <v>330000</v>
      </c>
      <c r="I28" s="26">
        <v>330000</v>
      </c>
      <c r="J28" s="11">
        <f t="shared" si="3"/>
        <v>990000</v>
      </c>
      <c r="K28" s="49" t="s">
        <v>44</v>
      </c>
      <c r="L28" s="2"/>
    </row>
    <row r="29" spans="1:12" ht="38.25">
      <c r="A29" s="66" t="s">
        <v>51</v>
      </c>
      <c r="B29" s="56" t="s">
        <v>9</v>
      </c>
      <c r="C29" s="10" t="s">
        <v>34</v>
      </c>
      <c r="D29" s="10">
        <v>1003</v>
      </c>
      <c r="E29" s="10" t="s">
        <v>93</v>
      </c>
      <c r="F29" s="13">
        <v>612</v>
      </c>
      <c r="G29" s="27">
        <v>192640</v>
      </c>
      <c r="H29" s="27">
        <v>0</v>
      </c>
      <c r="I29" s="27">
        <v>0</v>
      </c>
      <c r="J29" s="7">
        <f t="shared" si="3"/>
        <v>192640</v>
      </c>
      <c r="K29" s="61" t="s">
        <v>12</v>
      </c>
      <c r="L29" s="2"/>
    </row>
    <row r="30" spans="1:12" ht="38.25">
      <c r="A30" s="67"/>
      <c r="B30" s="56" t="s">
        <v>11</v>
      </c>
      <c r="C30" s="10" t="s">
        <v>33</v>
      </c>
      <c r="D30" s="10">
        <v>1003</v>
      </c>
      <c r="E30" s="10" t="s">
        <v>93</v>
      </c>
      <c r="F30" s="13">
        <v>112</v>
      </c>
      <c r="G30" s="27">
        <v>0</v>
      </c>
      <c r="H30" s="27">
        <v>192640</v>
      </c>
      <c r="I30" s="27">
        <v>192640</v>
      </c>
      <c r="J30" s="7">
        <f t="shared" ref="J30" si="4">I30+H30+G30</f>
        <v>385280</v>
      </c>
      <c r="K30" s="65"/>
      <c r="L30" s="2"/>
    </row>
    <row r="31" spans="1:12" ht="40.15" customHeight="1">
      <c r="A31" s="34" t="s">
        <v>52</v>
      </c>
      <c r="B31" s="14" t="s">
        <v>9</v>
      </c>
      <c r="C31" s="10">
        <v>733</v>
      </c>
      <c r="D31" s="10">
        <v>1006</v>
      </c>
      <c r="E31" s="10" t="s">
        <v>94</v>
      </c>
      <c r="F31" s="13">
        <v>612</v>
      </c>
      <c r="G31" s="27">
        <v>84400</v>
      </c>
      <c r="H31" s="27">
        <v>84400</v>
      </c>
      <c r="I31" s="27">
        <v>84400</v>
      </c>
      <c r="J31" s="7">
        <f t="shared" si="3"/>
        <v>253200</v>
      </c>
      <c r="K31" s="49" t="s">
        <v>10</v>
      </c>
      <c r="L31" s="2"/>
    </row>
    <row r="32" spans="1:12" ht="54.6" customHeight="1">
      <c r="A32" s="34" t="s">
        <v>53</v>
      </c>
      <c r="B32" s="31" t="s">
        <v>38</v>
      </c>
      <c r="C32" s="10">
        <v>732</v>
      </c>
      <c r="D32" s="10">
        <v>1003</v>
      </c>
      <c r="E32" s="10" t="s">
        <v>95</v>
      </c>
      <c r="F32" s="24">
        <v>323</v>
      </c>
      <c r="G32" s="26">
        <v>138000</v>
      </c>
      <c r="H32" s="26">
        <v>138000</v>
      </c>
      <c r="I32" s="26">
        <v>138000</v>
      </c>
      <c r="J32" s="11">
        <f t="shared" si="3"/>
        <v>414000</v>
      </c>
      <c r="K32" s="49" t="s">
        <v>43</v>
      </c>
      <c r="L32" s="2"/>
    </row>
    <row r="33" spans="1:12" ht="31.15" customHeight="1">
      <c r="A33" s="34" t="s">
        <v>54</v>
      </c>
      <c r="B33" s="33" t="s">
        <v>47</v>
      </c>
      <c r="C33" s="10" t="s">
        <v>17</v>
      </c>
      <c r="D33" s="10">
        <v>1006</v>
      </c>
      <c r="E33" s="10" t="s">
        <v>96</v>
      </c>
      <c r="F33" s="10" t="s">
        <v>17</v>
      </c>
      <c r="G33" s="27">
        <f>G35+G36+G37+G38</f>
        <v>800000</v>
      </c>
      <c r="H33" s="16">
        <f t="shared" ref="H33:I33" si="5">H35+H36+H37+H38</f>
        <v>700000</v>
      </c>
      <c r="I33" s="16">
        <f t="shared" si="5"/>
        <v>700000</v>
      </c>
      <c r="J33" s="7">
        <f t="shared" si="3"/>
        <v>2200000</v>
      </c>
      <c r="K33" s="61" t="s">
        <v>30</v>
      </c>
      <c r="L33" s="2"/>
    </row>
    <row r="34" spans="1:12" ht="16.149999999999999" customHeight="1">
      <c r="A34" s="34" t="s">
        <v>8</v>
      </c>
      <c r="B34" s="15"/>
      <c r="C34" s="10"/>
      <c r="D34" s="10"/>
      <c r="E34" s="10"/>
      <c r="F34" s="13"/>
      <c r="G34" s="27"/>
      <c r="H34" s="17"/>
      <c r="I34" s="17"/>
      <c r="J34" s="7"/>
      <c r="K34" s="62"/>
      <c r="L34" s="12"/>
    </row>
    <row r="35" spans="1:12" ht="41.45" customHeight="1">
      <c r="A35" s="80"/>
      <c r="B35" s="14" t="s">
        <v>9</v>
      </c>
      <c r="C35" s="10">
        <v>733</v>
      </c>
      <c r="D35" s="10">
        <v>1006</v>
      </c>
      <c r="E35" s="10" t="s">
        <v>96</v>
      </c>
      <c r="F35" s="13">
        <v>622</v>
      </c>
      <c r="G35" s="27">
        <v>10000</v>
      </c>
      <c r="H35" s="27">
        <v>10000</v>
      </c>
      <c r="I35" s="27">
        <v>10000</v>
      </c>
      <c r="J35" s="7">
        <f t="shared" ref="J35:J60" si="6">I35+H35+G35</f>
        <v>30000</v>
      </c>
      <c r="K35" s="62"/>
      <c r="L35" s="12"/>
    </row>
    <row r="36" spans="1:12" ht="38.25">
      <c r="A36" s="81"/>
      <c r="B36" s="14" t="s">
        <v>9</v>
      </c>
      <c r="C36" s="10">
        <v>733</v>
      </c>
      <c r="D36" s="10">
        <v>1006</v>
      </c>
      <c r="E36" s="10" t="s">
        <v>96</v>
      </c>
      <c r="F36" s="13">
        <v>612</v>
      </c>
      <c r="G36" s="27">
        <v>668000</v>
      </c>
      <c r="H36" s="27">
        <v>568000</v>
      </c>
      <c r="I36" s="27">
        <v>568000</v>
      </c>
      <c r="J36" s="7">
        <f t="shared" si="6"/>
        <v>1804000</v>
      </c>
      <c r="K36" s="63"/>
      <c r="L36" s="12"/>
    </row>
    <row r="37" spans="1:12" ht="52.15" customHeight="1">
      <c r="A37" s="82"/>
      <c r="B37" s="31" t="s">
        <v>38</v>
      </c>
      <c r="C37" s="10">
        <v>732</v>
      </c>
      <c r="D37" s="10">
        <v>1006</v>
      </c>
      <c r="E37" s="10" t="s">
        <v>96</v>
      </c>
      <c r="F37" s="13">
        <v>244</v>
      </c>
      <c r="G37" s="27">
        <v>98000</v>
      </c>
      <c r="H37" s="27">
        <v>98000</v>
      </c>
      <c r="I37" s="27">
        <v>98000</v>
      </c>
      <c r="J37" s="7">
        <f>I37+H37+G37</f>
        <v>294000</v>
      </c>
      <c r="K37" s="64"/>
      <c r="L37" s="2"/>
    </row>
    <row r="38" spans="1:12" ht="42.6" customHeight="1">
      <c r="A38" s="81"/>
      <c r="B38" s="14" t="s">
        <v>39</v>
      </c>
      <c r="C38" s="10" t="s">
        <v>19</v>
      </c>
      <c r="D38" s="10">
        <v>1006</v>
      </c>
      <c r="E38" s="10" t="s">
        <v>96</v>
      </c>
      <c r="F38" s="13">
        <v>622</v>
      </c>
      <c r="G38" s="27">
        <v>24000</v>
      </c>
      <c r="H38" s="27">
        <v>24000</v>
      </c>
      <c r="I38" s="27">
        <v>24000</v>
      </c>
      <c r="J38" s="7">
        <f t="shared" si="6"/>
        <v>72000</v>
      </c>
      <c r="K38" s="63"/>
      <c r="L38" s="2"/>
    </row>
    <row r="39" spans="1:12" ht="38.25">
      <c r="A39" s="34" t="s">
        <v>55</v>
      </c>
      <c r="B39" s="14" t="s">
        <v>9</v>
      </c>
      <c r="C39" s="10" t="s">
        <v>34</v>
      </c>
      <c r="D39" s="10">
        <v>1006</v>
      </c>
      <c r="E39" s="10" t="s">
        <v>97</v>
      </c>
      <c r="F39" s="13">
        <v>612</v>
      </c>
      <c r="G39" s="26">
        <v>158309</v>
      </c>
      <c r="H39" s="26">
        <v>258309</v>
      </c>
      <c r="I39" s="26">
        <v>258309</v>
      </c>
      <c r="J39" s="11">
        <f t="shared" si="6"/>
        <v>674927</v>
      </c>
      <c r="K39" s="49" t="s">
        <v>133</v>
      </c>
      <c r="L39" s="2"/>
    </row>
    <row r="40" spans="1:12" ht="63.75">
      <c r="A40" s="34" t="s">
        <v>56</v>
      </c>
      <c r="B40" s="31" t="s">
        <v>38</v>
      </c>
      <c r="C40" s="10">
        <v>732</v>
      </c>
      <c r="D40" s="10">
        <v>1001</v>
      </c>
      <c r="E40" s="10" t="s">
        <v>98</v>
      </c>
      <c r="F40" s="13">
        <v>312</v>
      </c>
      <c r="G40" s="26">
        <v>3500000</v>
      </c>
      <c r="H40" s="26">
        <v>3500000</v>
      </c>
      <c r="I40" s="26">
        <v>3500000</v>
      </c>
      <c r="J40" s="11">
        <f t="shared" si="6"/>
        <v>10500000</v>
      </c>
      <c r="K40" s="49" t="s">
        <v>140</v>
      </c>
      <c r="L40" s="2"/>
    </row>
    <row r="41" spans="1:12" ht="121.9" customHeight="1">
      <c r="A41" s="49" t="s">
        <v>135</v>
      </c>
      <c r="B41" s="51" t="s">
        <v>38</v>
      </c>
      <c r="C41" s="46">
        <v>732</v>
      </c>
      <c r="D41" s="46">
        <v>1003</v>
      </c>
      <c r="E41" s="57" t="s">
        <v>143</v>
      </c>
      <c r="F41" s="46">
        <v>323</v>
      </c>
      <c r="G41" s="26">
        <v>4941453</v>
      </c>
      <c r="H41" s="26">
        <v>5690000</v>
      </c>
      <c r="I41" s="26">
        <v>5690000</v>
      </c>
      <c r="J41" s="55">
        <f>I41+H41+G41</f>
        <v>16321453</v>
      </c>
      <c r="K41" s="51" t="s">
        <v>139</v>
      </c>
    </row>
    <row r="42" spans="1:12" ht="15.6" customHeight="1">
      <c r="A42" s="66" t="s">
        <v>57</v>
      </c>
      <c r="B42" s="95" t="s">
        <v>11</v>
      </c>
      <c r="C42" s="98">
        <v>734</v>
      </c>
      <c r="D42" s="101">
        <v>1003</v>
      </c>
      <c r="E42" s="83" t="s">
        <v>129</v>
      </c>
      <c r="F42" s="10" t="s">
        <v>17</v>
      </c>
      <c r="G42" s="27">
        <f>G43+G44</f>
        <v>1317073</v>
      </c>
      <c r="H42" s="27">
        <f>H43+H44</f>
        <v>1317073</v>
      </c>
      <c r="I42" s="27">
        <f>I43+I44</f>
        <v>1317073</v>
      </c>
      <c r="J42" s="25">
        <f t="shared" si="6"/>
        <v>3951219</v>
      </c>
      <c r="K42" s="89" t="s">
        <v>128</v>
      </c>
    </row>
    <row r="43" spans="1:12" ht="18" customHeight="1">
      <c r="A43" s="109"/>
      <c r="B43" s="96"/>
      <c r="C43" s="99"/>
      <c r="D43" s="102"/>
      <c r="E43" s="84"/>
      <c r="F43" s="37">
        <v>612</v>
      </c>
      <c r="G43" s="26">
        <v>1221499</v>
      </c>
      <c r="H43" s="26">
        <v>1221499</v>
      </c>
      <c r="I43" s="26">
        <v>1221499</v>
      </c>
      <c r="J43" s="25">
        <f t="shared" si="6"/>
        <v>3664497</v>
      </c>
      <c r="K43" s="90"/>
    </row>
    <row r="44" spans="1:12">
      <c r="A44" s="67"/>
      <c r="B44" s="97"/>
      <c r="C44" s="100"/>
      <c r="D44" s="103"/>
      <c r="E44" s="85"/>
      <c r="F44" s="37">
        <v>622</v>
      </c>
      <c r="G44" s="26">
        <v>95574</v>
      </c>
      <c r="H44" s="26">
        <v>95574</v>
      </c>
      <c r="I44" s="26">
        <v>95574</v>
      </c>
      <c r="J44" s="25">
        <f t="shared" si="6"/>
        <v>286722</v>
      </c>
      <c r="K44" s="91"/>
    </row>
    <row r="45" spans="1:12" ht="40.15" customHeight="1">
      <c r="A45" s="38" t="s">
        <v>58</v>
      </c>
      <c r="B45" s="14" t="s">
        <v>9</v>
      </c>
      <c r="C45" s="36">
        <v>733</v>
      </c>
      <c r="D45" s="37">
        <v>1003</v>
      </c>
      <c r="E45" s="32" t="s">
        <v>99</v>
      </c>
      <c r="F45" s="37">
        <v>612</v>
      </c>
      <c r="G45" s="27">
        <v>109855</v>
      </c>
      <c r="H45" s="27">
        <v>109855</v>
      </c>
      <c r="I45" s="27">
        <v>109855</v>
      </c>
      <c r="J45" s="25">
        <f t="shared" si="6"/>
        <v>329565</v>
      </c>
      <c r="K45" s="51" t="s">
        <v>45</v>
      </c>
    </row>
    <row r="46" spans="1:12" ht="22.5" customHeight="1">
      <c r="A46" s="92" t="s">
        <v>59</v>
      </c>
      <c r="B46" s="95" t="s">
        <v>11</v>
      </c>
      <c r="C46" s="98">
        <v>734</v>
      </c>
      <c r="D46" s="101">
        <v>1003</v>
      </c>
      <c r="E46" s="83" t="s">
        <v>100</v>
      </c>
      <c r="F46" s="10" t="s">
        <v>17</v>
      </c>
      <c r="G46" s="27">
        <f>G47+G48</f>
        <v>2467309</v>
      </c>
      <c r="H46" s="27">
        <f t="shared" ref="H46:I46" si="7">H47+H48</f>
        <v>2068762</v>
      </c>
      <c r="I46" s="27">
        <f t="shared" si="7"/>
        <v>2068762</v>
      </c>
      <c r="J46" s="25">
        <f t="shared" si="6"/>
        <v>6604833</v>
      </c>
      <c r="K46" s="89" t="s">
        <v>74</v>
      </c>
    </row>
    <row r="47" spans="1:12" ht="23.25" customHeight="1">
      <c r="A47" s="93"/>
      <c r="B47" s="96"/>
      <c r="C47" s="99"/>
      <c r="D47" s="102"/>
      <c r="E47" s="84"/>
      <c r="F47" s="37">
        <v>612</v>
      </c>
      <c r="G47" s="26">
        <v>2355999</v>
      </c>
      <c r="H47" s="26">
        <v>1979021</v>
      </c>
      <c r="I47" s="26">
        <v>1979021</v>
      </c>
      <c r="J47" s="25">
        <f t="shared" si="6"/>
        <v>6314041</v>
      </c>
      <c r="K47" s="90"/>
    </row>
    <row r="48" spans="1:12" s="9" customFormat="1" ht="47.45" customHeight="1">
      <c r="A48" s="94"/>
      <c r="B48" s="97"/>
      <c r="C48" s="100"/>
      <c r="D48" s="103"/>
      <c r="E48" s="85"/>
      <c r="F48" s="37">
        <v>622</v>
      </c>
      <c r="G48" s="26">
        <v>111310</v>
      </c>
      <c r="H48" s="26">
        <v>89741</v>
      </c>
      <c r="I48" s="26">
        <v>89741</v>
      </c>
      <c r="J48" s="25">
        <f t="shared" si="6"/>
        <v>290792</v>
      </c>
      <c r="K48" s="91"/>
    </row>
    <row r="49" spans="1:11" s="9" customFormat="1" ht="56.25" customHeight="1">
      <c r="A49" s="38" t="s">
        <v>60</v>
      </c>
      <c r="B49" s="35" t="s">
        <v>9</v>
      </c>
      <c r="C49" s="36">
        <v>733</v>
      </c>
      <c r="D49" s="37">
        <v>1006</v>
      </c>
      <c r="E49" s="32" t="s">
        <v>101</v>
      </c>
      <c r="F49" s="37">
        <v>612</v>
      </c>
      <c r="G49" s="27">
        <v>80000</v>
      </c>
      <c r="H49" s="27">
        <v>80000</v>
      </c>
      <c r="I49" s="27">
        <v>80000</v>
      </c>
      <c r="J49" s="25">
        <f t="shared" si="6"/>
        <v>240000</v>
      </c>
      <c r="K49" s="51" t="s">
        <v>25</v>
      </c>
    </row>
    <row r="50" spans="1:11" s="9" customFormat="1" ht="66.599999999999994" customHeight="1">
      <c r="A50" s="34" t="s">
        <v>61</v>
      </c>
      <c r="B50" s="31" t="s">
        <v>38</v>
      </c>
      <c r="C50" s="10">
        <v>732</v>
      </c>
      <c r="D50" s="10">
        <v>1003</v>
      </c>
      <c r="E50" s="10" t="s">
        <v>102</v>
      </c>
      <c r="F50" s="13">
        <v>313</v>
      </c>
      <c r="G50" s="27">
        <v>8000</v>
      </c>
      <c r="H50" s="27">
        <v>8000</v>
      </c>
      <c r="I50" s="27">
        <v>8000</v>
      </c>
      <c r="J50" s="7">
        <f t="shared" si="6"/>
        <v>24000</v>
      </c>
      <c r="K50" s="49" t="s">
        <v>75</v>
      </c>
    </row>
    <row r="51" spans="1:11" s="9" customFormat="1" ht="67.5" customHeight="1">
      <c r="A51" s="38" t="s">
        <v>62</v>
      </c>
      <c r="B51" s="31" t="s">
        <v>38</v>
      </c>
      <c r="C51" s="10">
        <v>732</v>
      </c>
      <c r="D51" s="10">
        <v>1003</v>
      </c>
      <c r="E51" s="10" t="s">
        <v>103</v>
      </c>
      <c r="F51" s="13">
        <v>313</v>
      </c>
      <c r="G51" s="26">
        <v>297850</v>
      </c>
      <c r="H51" s="26">
        <v>297850</v>
      </c>
      <c r="I51" s="26">
        <v>297850</v>
      </c>
      <c r="J51" s="7">
        <f t="shared" si="6"/>
        <v>893550</v>
      </c>
      <c r="K51" s="50" t="s">
        <v>13</v>
      </c>
    </row>
    <row r="52" spans="1:11" s="9" customFormat="1" ht="63" customHeight="1">
      <c r="A52" s="38" t="s">
        <v>63</v>
      </c>
      <c r="B52" s="31" t="s">
        <v>38</v>
      </c>
      <c r="C52" s="10">
        <v>732</v>
      </c>
      <c r="D52" s="10">
        <v>1003</v>
      </c>
      <c r="E52" s="10" t="s">
        <v>104</v>
      </c>
      <c r="F52" s="13">
        <v>313</v>
      </c>
      <c r="G52" s="26">
        <v>250000</v>
      </c>
      <c r="H52" s="26">
        <v>250000</v>
      </c>
      <c r="I52" s="26">
        <v>250000</v>
      </c>
      <c r="J52" s="7">
        <f t="shared" si="6"/>
        <v>750000</v>
      </c>
      <c r="K52" s="50" t="s">
        <v>36</v>
      </c>
    </row>
    <row r="53" spans="1:11" s="9" customFormat="1" ht="68.45" customHeight="1">
      <c r="A53" s="38" t="s">
        <v>64</v>
      </c>
      <c r="B53" s="30" t="s">
        <v>38</v>
      </c>
      <c r="C53" s="13">
        <v>732</v>
      </c>
      <c r="D53" s="13">
        <v>1003</v>
      </c>
      <c r="E53" s="10" t="s">
        <v>105</v>
      </c>
      <c r="F53" s="13">
        <v>313</v>
      </c>
      <c r="G53" s="27">
        <v>295000</v>
      </c>
      <c r="H53" s="27">
        <v>295000</v>
      </c>
      <c r="I53" s="27">
        <v>295000</v>
      </c>
      <c r="J53" s="7">
        <f t="shared" si="6"/>
        <v>885000</v>
      </c>
      <c r="K53" s="52" t="s">
        <v>141</v>
      </c>
    </row>
    <row r="54" spans="1:11" s="9" customFormat="1" ht="72" customHeight="1">
      <c r="A54" s="38" t="s">
        <v>65</v>
      </c>
      <c r="B54" s="31" t="s">
        <v>38</v>
      </c>
      <c r="C54" s="10">
        <v>732</v>
      </c>
      <c r="D54" s="10">
        <v>1003</v>
      </c>
      <c r="E54" s="10" t="s">
        <v>106</v>
      </c>
      <c r="F54" s="13">
        <v>313</v>
      </c>
      <c r="G54" s="27">
        <v>32800</v>
      </c>
      <c r="H54" s="27">
        <v>32800</v>
      </c>
      <c r="I54" s="27">
        <v>32800</v>
      </c>
      <c r="J54" s="7">
        <f t="shared" si="6"/>
        <v>98400</v>
      </c>
      <c r="K54" s="50" t="s">
        <v>141</v>
      </c>
    </row>
    <row r="55" spans="1:11" s="9" customFormat="1" ht="66" customHeight="1">
      <c r="A55" s="38" t="s">
        <v>66</v>
      </c>
      <c r="B55" s="31" t="s">
        <v>38</v>
      </c>
      <c r="C55" s="10">
        <v>732</v>
      </c>
      <c r="D55" s="10">
        <v>1003</v>
      </c>
      <c r="E55" s="10" t="s">
        <v>107</v>
      </c>
      <c r="F55" s="13">
        <v>244</v>
      </c>
      <c r="G55" s="26">
        <v>4000</v>
      </c>
      <c r="H55" s="26">
        <v>4000</v>
      </c>
      <c r="I55" s="26">
        <v>4000</v>
      </c>
      <c r="J55" s="11">
        <f t="shared" si="6"/>
        <v>12000</v>
      </c>
      <c r="K55" s="49" t="s">
        <v>108</v>
      </c>
    </row>
    <row r="56" spans="1:11" s="9" customFormat="1" ht="57" customHeight="1">
      <c r="A56" s="34" t="s">
        <v>67</v>
      </c>
      <c r="B56" s="31" t="s">
        <v>38</v>
      </c>
      <c r="C56" s="10">
        <v>732</v>
      </c>
      <c r="D56" s="10">
        <v>1003</v>
      </c>
      <c r="E56" s="10" t="s">
        <v>109</v>
      </c>
      <c r="F56" s="13">
        <v>321</v>
      </c>
      <c r="G56" s="26">
        <v>450000</v>
      </c>
      <c r="H56" s="26">
        <v>300000</v>
      </c>
      <c r="I56" s="26">
        <v>300000</v>
      </c>
      <c r="J56" s="11">
        <f t="shared" si="6"/>
        <v>1050000</v>
      </c>
      <c r="K56" s="49" t="s">
        <v>126</v>
      </c>
    </row>
    <row r="57" spans="1:11" s="9" customFormat="1" ht="133.9" customHeight="1">
      <c r="A57" s="34" t="s">
        <v>68</v>
      </c>
      <c r="B57" s="31" t="s">
        <v>38</v>
      </c>
      <c r="C57" s="10">
        <v>732</v>
      </c>
      <c r="D57" s="10">
        <v>1003</v>
      </c>
      <c r="E57" s="10" t="s">
        <v>110</v>
      </c>
      <c r="F57" s="13">
        <v>313</v>
      </c>
      <c r="G57" s="26">
        <v>1305000</v>
      </c>
      <c r="H57" s="26">
        <v>1305000</v>
      </c>
      <c r="I57" s="26">
        <v>1305000</v>
      </c>
      <c r="J57" s="7">
        <f t="shared" si="6"/>
        <v>3915000</v>
      </c>
      <c r="K57" s="50" t="s">
        <v>14</v>
      </c>
    </row>
    <row r="58" spans="1:11" s="9" customFormat="1" ht="94.5" customHeight="1">
      <c r="A58" s="38" t="s">
        <v>69</v>
      </c>
      <c r="B58" s="30" t="s">
        <v>38</v>
      </c>
      <c r="C58" s="13">
        <v>732</v>
      </c>
      <c r="D58" s="13">
        <v>1003</v>
      </c>
      <c r="E58" s="10" t="s">
        <v>111</v>
      </c>
      <c r="F58" s="13">
        <v>313</v>
      </c>
      <c r="G58" s="27">
        <v>125000</v>
      </c>
      <c r="H58" s="27">
        <v>125000</v>
      </c>
      <c r="I58" s="27">
        <v>125000</v>
      </c>
      <c r="J58" s="7">
        <f t="shared" si="6"/>
        <v>375000</v>
      </c>
      <c r="K58" s="52" t="s">
        <v>14</v>
      </c>
    </row>
    <row r="59" spans="1:11" s="9" customFormat="1" ht="121.5" customHeight="1">
      <c r="A59" s="34" t="s">
        <v>112</v>
      </c>
      <c r="B59" s="31" t="s">
        <v>38</v>
      </c>
      <c r="C59" s="10">
        <v>732</v>
      </c>
      <c r="D59" s="10">
        <v>1003</v>
      </c>
      <c r="E59" s="10" t="s">
        <v>113</v>
      </c>
      <c r="F59" s="24">
        <v>321</v>
      </c>
      <c r="G59" s="27">
        <v>40000</v>
      </c>
      <c r="H59" s="27">
        <v>40000</v>
      </c>
      <c r="I59" s="27">
        <v>40000</v>
      </c>
      <c r="J59" s="7">
        <f t="shared" si="6"/>
        <v>120000</v>
      </c>
      <c r="K59" s="50" t="s">
        <v>20</v>
      </c>
    </row>
    <row r="60" spans="1:11" s="9" customFormat="1" ht="144.75" customHeight="1">
      <c r="A60" s="8" t="s">
        <v>70</v>
      </c>
      <c r="B60" s="3" t="s">
        <v>38</v>
      </c>
      <c r="C60" s="22">
        <v>732</v>
      </c>
      <c r="D60" s="22">
        <v>1003</v>
      </c>
      <c r="E60" s="22" t="s">
        <v>114</v>
      </c>
      <c r="F60" s="44">
        <v>323</v>
      </c>
      <c r="G60" s="27">
        <v>30000</v>
      </c>
      <c r="H60" s="27">
        <v>30000</v>
      </c>
      <c r="I60" s="27">
        <v>30000</v>
      </c>
      <c r="J60" s="6">
        <f t="shared" si="6"/>
        <v>90000</v>
      </c>
      <c r="K60" s="50" t="s">
        <v>20</v>
      </c>
    </row>
    <row r="61" spans="1:11" s="9" customFormat="1" ht="54" customHeight="1">
      <c r="A61" s="30" t="s">
        <v>71</v>
      </c>
      <c r="B61" s="35" t="s">
        <v>9</v>
      </c>
      <c r="C61" s="13">
        <v>733</v>
      </c>
      <c r="D61" s="13">
        <v>1006</v>
      </c>
      <c r="E61" s="10" t="s">
        <v>115</v>
      </c>
      <c r="F61" s="13">
        <v>612</v>
      </c>
      <c r="G61" s="27">
        <v>10000</v>
      </c>
      <c r="H61" s="27">
        <v>10000</v>
      </c>
      <c r="I61" s="27">
        <v>10000</v>
      </c>
      <c r="J61" s="17">
        <f t="shared" ref="J61" si="8">G61+H61+I61</f>
        <v>30000</v>
      </c>
      <c r="K61" s="50"/>
    </row>
    <row r="62" spans="1:11" s="9" customFormat="1" ht="70.150000000000006" customHeight="1">
      <c r="A62" s="30" t="s">
        <v>72</v>
      </c>
      <c r="B62" s="30" t="s">
        <v>38</v>
      </c>
      <c r="C62" s="13">
        <v>732</v>
      </c>
      <c r="D62" s="13">
        <v>1006</v>
      </c>
      <c r="E62" s="10" t="s">
        <v>117</v>
      </c>
      <c r="F62" s="13">
        <v>244</v>
      </c>
      <c r="G62" s="27">
        <v>90000</v>
      </c>
      <c r="H62" s="27">
        <v>90000</v>
      </c>
      <c r="I62" s="27">
        <v>90000</v>
      </c>
      <c r="J62" s="17">
        <f t="shared" ref="J62:J63" si="9">G62+H62+I62</f>
        <v>270000</v>
      </c>
      <c r="K62" s="50" t="s">
        <v>76</v>
      </c>
    </row>
    <row r="63" spans="1:11" s="9" customFormat="1" ht="66.599999999999994" customHeight="1">
      <c r="A63" s="30" t="s">
        <v>73</v>
      </c>
      <c r="B63" s="30" t="s">
        <v>38</v>
      </c>
      <c r="C63" s="13">
        <v>732</v>
      </c>
      <c r="D63" s="13">
        <v>1006</v>
      </c>
      <c r="E63" s="10" t="s">
        <v>118</v>
      </c>
      <c r="F63" s="13">
        <v>244</v>
      </c>
      <c r="G63" s="27">
        <v>80000</v>
      </c>
      <c r="H63" s="27">
        <v>80000</v>
      </c>
      <c r="I63" s="27">
        <v>80000</v>
      </c>
      <c r="J63" s="17">
        <f t="shared" si="9"/>
        <v>240000</v>
      </c>
      <c r="K63" s="50" t="s">
        <v>46</v>
      </c>
    </row>
    <row r="64" spans="1:11" s="9" customFormat="1" ht="138.75" customHeight="1">
      <c r="A64" s="30" t="s">
        <v>119</v>
      </c>
      <c r="B64" s="30" t="s">
        <v>38</v>
      </c>
      <c r="C64" s="13">
        <v>732</v>
      </c>
      <c r="D64" s="13">
        <v>1003</v>
      </c>
      <c r="E64" s="10" t="s">
        <v>120</v>
      </c>
      <c r="F64" s="13">
        <v>323</v>
      </c>
      <c r="G64" s="27">
        <v>0</v>
      </c>
      <c r="H64" s="27">
        <v>59700</v>
      </c>
      <c r="I64" s="27">
        <v>59700</v>
      </c>
      <c r="J64" s="17">
        <f t="shared" ref="J64:J65" si="10">G64+H64+I64</f>
        <v>119400</v>
      </c>
      <c r="K64" s="50" t="s">
        <v>148</v>
      </c>
    </row>
    <row r="65" spans="1:11" s="9" customFormat="1" ht="138.75" customHeight="1">
      <c r="A65" s="59" t="s">
        <v>149</v>
      </c>
      <c r="B65" s="30" t="s">
        <v>38</v>
      </c>
      <c r="C65" s="13">
        <v>732</v>
      </c>
      <c r="D65" s="13">
        <v>1003</v>
      </c>
      <c r="E65" s="10" t="s">
        <v>147</v>
      </c>
      <c r="F65" s="13">
        <v>323</v>
      </c>
      <c r="G65" s="27">
        <v>59700</v>
      </c>
      <c r="H65" s="27">
        <v>0</v>
      </c>
      <c r="I65" s="27">
        <v>0</v>
      </c>
      <c r="J65" s="17">
        <f t="shared" si="10"/>
        <v>59700</v>
      </c>
      <c r="K65" s="50" t="s">
        <v>150</v>
      </c>
    </row>
    <row r="66" spans="1:11" s="9" customFormat="1" ht="78" customHeight="1">
      <c r="A66" s="34" t="s">
        <v>121</v>
      </c>
      <c r="B66" s="33" t="s">
        <v>47</v>
      </c>
      <c r="C66" s="10" t="s">
        <v>17</v>
      </c>
      <c r="D66" s="10" t="s">
        <v>18</v>
      </c>
      <c r="E66" s="10" t="s">
        <v>122</v>
      </c>
      <c r="F66" s="32" t="s">
        <v>17</v>
      </c>
      <c r="G66" s="27">
        <f>G68+G71+G69+G70</f>
        <v>1000000</v>
      </c>
      <c r="H66" s="27">
        <f>H68+H71</f>
        <v>0</v>
      </c>
      <c r="I66" s="27">
        <f>I68+I71</f>
        <v>0</v>
      </c>
      <c r="J66" s="7">
        <f t="shared" ref="J66" si="11">I66+H66+G66</f>
        <v>1000000</v>
      </c>
      <c r="K66" s="50" t="s">
        <v>146</v>
      </c>
    </row>
    <row r="67" spans="1:11" s="9" customFormat="1" ht="13.5" customHeight="1">
      <c r="A67" s="14" t="s">
        <v>8</v>
      </c>
      <c r="B67" s="15"/>
      <c r="C67" s="10"/>
      <c r="D67" s="10"/>
      <c r="E67" s="10"/>
      <c r="F67" s="37"/>
      <c r="G67" s="27"/>
      <c r="H67" s="16"/>
      <c r="I67" s="16"/>
      <c r="J67" s="7"/>
      <c r="K67" s="50"/>
    </row>
    <row r="68" spans="1:11" s="9" customFormat="1" ht="27" customHeight="1">
      <c r="A68" s="106"/>
      <c r="B68" s="86" t="s">
        <v>38</v>
      </c>
      <c r="C68" s="10">
        <v>732</v>
      </c>
      <c r="D68" s="10">
        <v>1006</v>
      </c>
      <c r="E68" s="10" t="s">
        <v>122</v>
      </c>
      <c r="F68" s="24">
        <v>244</v>
      </c>
      <c r="G68" s="27">
        <v>25000</v>
      </c>
      <c r="H68" s="27">
        <v>0</v>
      </c>
      <c r="I68" s="27">
        <v>0</v>
      </c>
      <c r="J68" s="7">
        <f t="shared" ref="J68:J71" si="12">I68+H68+G68</f>
        <v>25000</v>
      </c>
      <c r="K68" s="50"/>
    </row>
    <row r="69" spans="1:11" s="9" customFormat="1" ht="24.75" customHeight="1">
      <c r="A69" s="107"/>
      <c r="B69" s="87"/>
      <c r="C69" s="10" t="s">
        <v>24</v>
      </c>
      <c r="D69" s="10" t="s">
        <v>144</v>
      </c>
      <c r="E69" s="10" t="s">
        <v>122</v>
      </c>
      <c r="F69" s="24">
        <v>612</v>
      </c>
      <c r="G69" s="27">
        <v>46000</v>
      </c>
      <c r="H69" s="27">
        <v>0</v>
      </c>
      <c r="I69" s="27">
        <v>0</v>
      </c>
      <c r="J69" s="7">
        <f t="shared" si="12"/>
        <v>46000</v>
      </c>
      <c r="K69" s="50"/>
    </row>
    <row r="70" spans="1:11" s="9" customFormat="1" ht="39.75" customHeight="1">
      <c r="A70" s="107"/>
      <c r="B70" s="58" t="s">
        <v>40</v>
      </c>
      <c r="C70" s="10" t="s">
        <v>19</v>
      </c>
      <c r="D70" s="10" t="s">
        <v>145</v>
      </c>
      <c r="E70" s="10" t="s">
        <v>122</v>
      </c>
      <c r="F70" s="24">
        <v>622</v>
      </c>
      <c r="G70" s="27">
        <v>395508</v>
      </c>
      <c r="H70" s="27">
        <v>0</v>
      </c>
      <c r="I70" s="27">
        <v>0</v>
      </c>
      <c r="J70" s="7">
        <f t="shared" si="12"/>
        <v>395508</v>
      </c>
      <c r="K70" s="50"/>
    </row>
    <row r="71" spans="1:11" s="48" customFormat="1" ht="39.75" customHeight="1">
      <c r="A71" s="108"/>
      <c r="B71" s="14" t="s">
        <v>11</v>
      </c>
      <c r="C71" s="10" t="s">
        <v>33</v>
      </c>
      <c r="D71" s="10" t="s">
        <v>123</v>
      </c>
      <c r="E71" s="10" t="s">
        <v>122</v>
      </c>
      <c r="F71" s="37">
        <v>612</v>
      </c>
      <c r="G71" s="27">
        <v>533492</v>
      </c>
      <c r="H71" s="27">
        <v>0</v>
      </c>
      <c r="I71" s="27">
        <v>0</v>
      </c>
      <c r="J71" s="7">
        <f t="shared" si="12"/>
        <v>533492</v>
      </c>
      <c r="K71" s="47"/>
    </row>
    <row r="72" spans="1:11" s="9" customFormat="1" ht="22.5" customHeight="1">
      <c r="A72" s="8" t="s">
        <v>116</v>
      </c>
      <c r="B72" s="41" t="s">
        <v>47</v>
      </c>
      <c r="C72" s="22" t="s">
        <v>17</v>
      </c>
      <c r="D72" s="22" t="s">
        <v>18</v>
      </c>
      <c r="E72" s="22" t="s">
        <v>124</v>
      </c>
      <c r="F72" s="22" t="s">
        <v>17</v>
      </c>
      <c r="G72" s="29">
        <f>G74+G75+G76+G77</f>
        <v>24481539</v>
      </c>
      <c r="H72" s="29">
        <f>H74+H75+H76+H77</f>
        <v>23481539</v>
      </c>
      <c r="I72" s="29">
        <f>I74+I75+I76+I77</f>
        <v>23481539</v>
      </c>
      <c r="J72" s="29">
        <f>J74+J75+J76+J77</f>
        <v>71444617</v>
      </c>
      <c r="K72" s="3"/>
    </row>
    <row r="73" spans="1:11">
      <c r="A73" s="3" t="s">
        <v>15</v>
      </c>
      <c r="B73" s="4"/>
      <c r="C73" s="22"/>
      <c r="D73" s="22"/>
      <c r="E73" s="22"/>
      <c r="F73" s="22"/>
      <c r="G73" s="5"/>
      <c r="H73" s="5"/>
      <c r="I73" s="5"/>
      <c r="J73" s="5"/>
      <c r="K73" s="18"/>
    </row>
    <row r="74" spans="1:11" ht="25.5">
      <c r="A74" s="3" t="s">
        <v>38</v>
      </c>
      <c r="B74" s="41" t="s">
        <v>47</v>
      </c>
      <c r="C74" s="22" t="s">
        <v>24</v>
      </c>
      <c r="D74" s="22" t="s">
        <v>18</v>
      </c>
      <c r="E74" s="22" t="s">
        <v>124</v>
      </c>
      <c r="F74" s="22" t="s">
        <v>17</v>
      </c>
      <c r="G74" s="5">
        <f>G14+G15+G16+G17+G18+G19+G20+G21+G24+G27+G28+G32+G37+G40+G41+G50+G51+G52+G53+G54+G55+G56+G57+G58+G59+G60+G62+G63+G64+G68+G69+G65</f>
        <v>18053353</v>
      </c>
      <c r="H74" s="5">
        <f t="shared" ref="H74:I74" si="13">H14+H15+H16+H17+H18+H19+H20+H21+H24+H27+H28+H32+H37+H40+H41+H50+H51+H52+H53+H54+H55+H56+H57+H58+H59+H60+H62+H63+H64+H68+H69+H65</f>
        <v>18380900</v>
      </c>
      <c r="I74" s="5">
        <f t="shared" si="13"/>
        <v>18380900</v>
      </c>
      <c r="J74" s="5">
        <f>I74+H74+G74</f>
        <v>54815153</v>
      </c>
      <c r="K74" s="18"/>
    </row>
    <row r="75" spans="1:11">
      <c r="A75" s="3" t="s">
        <v>9</v>
      </c>
      <c r="B75" s="41" t="s">
        <v>47</v>
      </c>
      <c r="C75" s="22" t="s">
        <v>34</v>
      </c>
      <c r="D75" s="22" t="s">
        <v>18</v>
      </c>
      <c r="E75" s="22" t="s">
        <v>124</v>
      </c>
      <c r="F75" s="19" t="s">
        <v>17</v>
      </c>
      <c r="G75" s="5">
        <f>G25+G31+G35+G36+G39+G45+G49+G61+G29</f>
        <v>1640804</v>
      </c>
      <c r="H75" s="5">
        <f>H25+H31+H35+H36+H39+H45+H49+H61+H29</f>
        <v>1448164</v>
      </c>
      <c r="I75" s="5">
        <f>I25+I31+I35+I36+I39+I45+I49+I61+I29</f>
        <v>1448164</v>
      </c>
      <c r="J75" s="5">
        <f>I75+H75+G75</f>
        <v>4537132</v>
      </c>
      <c r="K75" s="20"/>
    </row>
    <row r="76" spans="1:11">
      <c r="A76" s="21" t="s">
        <v>11</v>
      </c>
      <c r="B76" s="41" t="s">
        <v>47</v>
      </c>
      <c r="C76" s="22" t="s">
        <v>33</v>
      </c>
      <c r="D76" s="22" t="s">
        <v>18</v>
      </c>
      <c r="E76" s="22" t="s">
        <v>124</v>
      </c>
      <c r="F76" s="22" t="s">
        <v>17</v>
      </c>
      <c r="G76" s="5">
        <f>G42+G46+G71+G30</f>
        <v>4317874</v>
      </c>
      <c r="H76" s="5">
        <f>H42+H46+H71+H30</f>
        <v>3578475</v>
      </c>
      <c r="I76" s="5">
        <f>I42+I46+I71+I30</f>
        <v>3578475</v>
      </c>
      <c r="J76" s="5">
        <f t="shared" ref="J76:J77" si="14">I76+H76+G76</f>
        <v>11474824</v>
      </c>
      <c r="K76" s="18"/>
    </row>
    <row r="77" spans="1:11" ht="28.5" customHeight="1">
      <c r="A77" s="21" t="s">
        <v>40</v>
      </c>
      <c r="B77" s="41" t="s">
        <v>47</v>
      </c>
      <c r="C77" s="23" t="s">
        <v>19</v>
      </c>
      <c r="D77" s="22" t="s">
        <v>18</v>
      </c>
      <c r="E77" s="22" t="s">
        <v>124</v>
      </c>
      <c r="F77" s="22" t="s">
        <v>17</v>
      </c>
      <c r="G77" s="5">
        <f>G26+G38+G70</f>
        <v>469508</v>
      </c>
      <c r="H77" s="5">
        <f>H26+H38+H70</f>
        <v>74000</v>
      </c>
      <c r="I77" s="5">
        <f>I26+I38+I70</f>
        <v>74000</v>
      </c>
      <c r="J77" s="5">
        <f t="shared" si="14"/>
        <v>617508</v>
      </c>
      <c r="K77" s="18"/>
    </row>
    <row r="78" spans="1:11" ht="33" customHeight="1">
      <c r="A78" s="104" t="s">
        <v>151</v>
      </c>
      <c r="B78" s="104"/>
      <c r="C78" s="104"/>
      <c r="D78" s="105"/>
      <c r="E78" s="1"/>
      <c r="F78" s="1"/>
      <c r="G78" s="1"/>
      <c r="H78" s="1"/>
      <c r="I78" s="1"/>
      <c r="J78" s="1"/>
      <c r="K78" s="39"/>
    </row>
    <row r="79" spans="1:11" ht="15.75" customHeight="1">
      <c r="A79" s="110" t="s">
        <v>42</v>
      </c>
      <c r="B79" s="110"/>
      <c r="C79" s="110"/>
      <c r="D79" s="110"/>
      <c r="E79" s="111"/>
      <c r="F79" s="111"/>
      <c r="G79" s="111"/>
      <c r="H79" s="79"/>
      <c r="I79" s="42" t="s">
        <v>152</v>
      </c>
      <c r="J79" s="43"/>
      <c r="K79" s="88"/>
    </row>
    <row r="80" spans="1:11" ht="15.75">
      <c r="A80" s="79"/>
      <c r="B80" s="79"/>
      <c r="C80" s="79"/>
      <c r="D80" s="79"/>
      <c r="E80" s="111"/>
      <c r="F80" s="111"/>
      <c r="G80" s="111"/>
      <c r="H80" s="79"/>
      <c r="I80" s="43"/>
      <c r="J80" s="43"/>
      <c r="K80" s="88"/>
    </row>
  </sheetData>
  <mergeCells count="47">
    <mergeCell ref="A12:K13"/>
    <mergeCell ref="A11:K11"/>
    <mergeCell ref="I9:I10"/>
    <mergeCell ref="E9:E10"/>
    <mergeCell ref="F9:F10"/>
    <mergeCell ref="G9:G10"/>
    <mergeCell ref="A8:A10"/>
    <mergeCell ref="B8:B10"/>
    <mergeCell ref="C8:F8"/>
    <mergeCell ref="K79:K80"/>
    <mergeCell ref="A80:D80"/>
    <mergeCell ref="K42:K44"/>
    <mergeCell ref="A46:A48"/>
    <mergeCell ref="B46:B48"/>
    <mergeCell ref="C46:C48"/>
    <mergeCell ref="D46:D48"/>
    <mergeCell ref="A78:D78"/>
    <mergeCell ref="A68:A71"/>
    <mergeCell ref="K46:K48"/>
    <mergeCell ref="A42:A44"/>
    <mergeCell ref="B42:B44"/>
    <mergeCell ref="C42:C44"/>
    <mergeCell ref="D42:D44"/>
    <mergeCell ref="A79:D79"/>
    <mergeCell ref="E79:G80"/>
    <mergeCell ref="H79:H80"/>
    <mergeCell ref="A35:A36"/>
    <mergeCell ref="A37:A38"/>
    <mergeCell ref="E46:E48"/>
    <mergeCell ref="E42:E44"/>
    <mergeCell ref="B68:B69"/>
    <mergeCell ref="K33:K36"/>
    <mergeCell ref="K37:K38"/>
    <mergeCell ref="K29:K30"/>
    <mergeCell ref="A29:A30"/>
    <mergeCell ref="I2:K2"/>
    <mergeCell ref="I3:K3"/>
    <mergeCell ref="I5:K5"/>
    <mergeCell ref="K22:K26"/>
    <mergeCell ref="G8:J8"/>
    <mergeCell ref="K8:K10"/>
    <mergeCell ref="J9:J10"/>
    <mergeCell ref="A7:K7"/>
    <mergeCell ref="A24:A26"/>
    <mergeCell ref="C9:C10"/>
    <mergeCell ref="D9:D10"/>
    <mergeCell ref="H9:H10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8" manualBreakCount="8">
    <brk id="16" max="10" man="1"/>
    <brk id="21" max="10" man="1"/>
    <brk id="31" max="10" man="1"/>
    <brk id="41" max="10" man="1"/>
    <brk id="53" max="10" man="1"/>
    <brk id="58" max="10" man="1"/>
    <brk id="63" max="10" man="1"/>
    <brk id="7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2016-08-05T09:10:08Z</cp:lastPrinted>
  <dcterms:created xsi:type="dcterms:W3CDTF">2014-09-01T03:36:14Z</dcterms:created>
  <dcterms:modified xsi:type="dcterms:W3CDTF">2016-08-10T08:23:06Z</dcterms:modified>
</cp:coreProperties>
</file>