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J26" i="4"/>
  <c r="I26"/>
  <c r="H26"/>
  <c r="K26"/>
  <c r="E118" i="14"/>
  <c r="F118"/>
  <c r="G118"/>
  <c r="E207"/>
  <c r="D208"/>
  <c r="E208"/>
  <c r="F208"/>
  <c r="G208"/>
  <c r="D210"/>
  <c r="E210"/>
  <c r="F210"/>
  <c r="G210"/>
  <c r="E206"/>
  <c r="F206"/>
  <c r="G206"/>
  <c r="D206"/>
  <c r="E258"/>
  <c r="E253" s="1"/>
  <c r="F258"/>
  <c r="G258"/>
  <c r="D258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F253"/>
  <c r="I108" i="11"/>
  <c r="J108"/>
  <c r="K108"/>
  <c r="K106" s="1"/>
  <c r="H108"/>
  <c r="H106" s="1"/>
  <c r="D108"/>
  <c r="E108"/>
  <c r="F108"/>
  <c r="G108"/>
  <c r="C108"/>
  <c r="D105"/>
  <c r="E105"/>
  <c r="F105"/>
  <c r="F103" s="1"/>
  <c r="G105"/>
  <c r="C105"/>
  <c r="B106"/>
  <c r="J106"/>
  <c r="I106"/>
  <c r="F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J50"/>
  <c r="J48" s="1"/>
  <c r="K50"/>
  <c r="K48" s="1"/>
  <c r="D50"/>
  <c r="E50"/>
  <c r="F50"/>
  <c r="F48" s="1"/>
  <c r="G50"/>
  <c r="C50"/>
  <c r="B48"/>
  <c r="I48"/>
  <c r="K23" i="4"/>
  <c r="D118" i="14"/>
  <c r="B113"/>
  <c r="Q118"/>
  <c r="O118"/>
  <c r="G116"/>
  <c r="F116"/>
  <c r="F113" s="1"/>
  <c r="E116"/>
  <c r="D116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F249"/>
  <c r="F207" s="1"/>
  <c r="G249"/>
  <c r="G207" s="1"/>
  <c r="D249"/>
  <c r="D207" s="1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H23"/>
  <c r="H22"/>
  <c r="K19"/>
  <c r="K18"/>
  <c r="K76" i="11" s="1"/>
  <c r="I20" i="16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E113" i="14" l="1"/>
  <c r="G253"/>
  <c r="G113"/>
  <c r="D253"/>
  <c r="K23" i="16"/>
  <c r="K20" s="1"/>
  <c r="D113" i="14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<sst xmlns="http://schemas.openxmlformats.org/spreadsheetml/2006/main" count="1504" uniqueCount="384">
  <si>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</si>
  <si>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</si>
  <si>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</si>
  <si>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</si>
  <si>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</si>
  <si>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</si>
  <si>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</si>
  <si>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</si>
  <si>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</si>
  <si>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</si>
  <si>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</si>
  <si>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</si>
  <si>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</si>
  <si>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</si>
  <si>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</si>
  <si>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</si>
  <si>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</si>
  <si>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</si>
  <si>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</si>
  <si>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</si>
  <si>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</si>
  <si>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</si>
  <si>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</si>
  <si>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</si>
  <si>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</si>
  <si>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</si>
  <si>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</si>
  <si>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</si>
  <si>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</si>
  <si>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</si>
  <si>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</si>
  <si>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</si>
  <si>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</si>
  <si>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</si>
  <si>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</si>
  <si>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</si>
  <si>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</si>
  <si>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</si>
  <si>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</si>
  <si>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</si>
  <si>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</si>
  <si>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</si>
  <si>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</si>
  <si>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</si>
  <si>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</si>
  <si>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</si>
  <si>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</si>
  <si>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</si>
  <si>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</si>
  <si>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</si>
  <si>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</si>
  <si>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</si>
  <si>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</si>
  <si>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</si>
  <si>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</si>
  <si>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</si>
  <si>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</si>
  <si>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</si>
  <si>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</si>
  <si>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</si>
  <si>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</si>
  <si>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</si>
  <si>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</si>
  <si>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</si>
  <si>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</si>
  <si>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</si>
  <si>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</si>
  <si>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</si>
  <si>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</si>
  <si>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</si>
  <si>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</si>
  <si>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</si>
  <si>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</si>
  <si>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</si>
  <si>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</si>
  <si>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</si>
  <si>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</si>
  <si>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</si>
  <si>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</si>
  <si>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</si>
  <si>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</si>
  <si>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</si>
  <si>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</si>
  <si>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</si>
  <si>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</si>
  <si>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</si>
  <si>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</si>
  <si>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</si>
  <si>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</si>
  <si>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</si>
  <si>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</si>
  <si>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</si>
  <si>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</si>
  <si>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</si>
  <si>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</si>
  <si>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</si>
  <si>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</si>
  <si>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</si>
  <si>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</si>
  <si>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</si>
  <si>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</si>
  <si>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</si>
  <si>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</si>
  <si>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</si>
  <si>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</si>
  <si>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</si>
  <si>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</si>
  <si>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</si>
  <si>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</si>
  <si>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</si>
  <si>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</si>
  <si>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</si>
  <si>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</si>
  <si>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</si>
  <si>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</si>
  <si>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</si>
  <si>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</si>
  <si>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</si>
  <si>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</si>
  <si>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</si>
  <si>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</si>
  <si>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</si>
  <si>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</si>
  <si>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</si>
  <si>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</si>
  <si>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</si>
  <si>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</si>
  <si>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</si>
  <si>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</si>
  <si>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</si>
  <si>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</si>
  <si>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</si>
  <si>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</si>
  <si>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</si>
  <si>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</si>
  <si>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</si>
  <si>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</si>
  <si>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</si>
  <si>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</si>
  <si>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</si>
  <si>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</si>
  <si>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</si>
  <si>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</si>
  <si>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</si>
  <si>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</si>
  <si>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</si>
  <si>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</si>
  <si>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</si>
  <si>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</si>
  <si>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</si>
  <si>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</si>
  <si>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</si>
  <si>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</si>
  <si>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</si>
  <si>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</si>
  <si>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</si>
  <si>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</si>
  <si>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</si>
  <si>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</si>
  <si>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</si>
  <si>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</si>
  <si>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</si>
  <si>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</si>
  <si>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</si>
  <si>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</si>
  <si>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</si>
  <si>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</si>
  <si>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</si>
  <si>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</si>
  <si>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</si>
  <si>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</si>
  <si>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</si>
  <si>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</si>
  <si>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</si>
  <si>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</si>
  <si>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</si>
  <si>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</si>
  <si>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</si>
  <si>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</si>
  <si>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</si>
  <si>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</si>
  <si>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</si>
  <si>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</si>
  <si>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</si>
  <si>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</si>
  <si>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</si>
  <si>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</si>
  <si>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</si>
  <si>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</si>
  <si>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</si>
  <si>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</si>
  <si>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</si>
  <si>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</si>
  <si>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</si>
  <si>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</si>
  <si>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</si>
  <si>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</si>
  <si>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</si>
  <si>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</si>
  <si>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</si>
  <si>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</si>
  <si>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</si>
  <si>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</si>
  <si>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</si>
  <si>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</si>
  <si>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</si>
  <si>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</si>
  <si>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</si>
  <si>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</si>
  <si>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</si>
  <si>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</si>
  <si>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</si>
  <si>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</si>
  <si>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</si>
  <si>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</si>
  <si>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</si>
  <si>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</si>
  <si>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</si>
  <si>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</si>
  <si>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</si>
  <si>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</si>
  <si>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</si>
  <si>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</si>
  <si>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</si>
  <si>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</si>
  <si>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</si>
  <si>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</si>
  <si>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</si>
  <si>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</si>
  <si>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</si>
  <si>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</si>
  <si>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</si>
  <si>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</si>
  <si>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</si>
  <si>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</si>
  <si>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</si>
  <si>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</si>
  <si>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</si>
  <si>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</si>
  <si>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</si>
  <si>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</si>
  <si>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</si>
  <si>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</si>
  <si>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</si>
  <si>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</si>
  <si>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</si>
  <si>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</si>
  <si>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</si>
  <si>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</si>
  <si>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</si>
  <si>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</si>
  <si>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</si>
  <si>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</si>
  <si>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</si>
  <si>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</si>
  <si>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</si>
  <si>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</si>
  <si>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</si>
  <si>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</si>
  <si>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</si>
  <si>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</si>
  <si>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</si>
  <si>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</si>
  <si>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</si>
  <si>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</si>
  <si>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</si>
  <si>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</si>
  <si>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</si>
  <si>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</si>
  <si>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</si>
  <si>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</si>
  <si>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</si>
  <si>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</si>
  <si>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</si>
  <si>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</si>
  <si>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</si>
  <si>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</si>
  <si>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</si>
  <si>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</si>
  <si>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</si>
  <si>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</si>
  <si>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</si>
  <si>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</si>
  <si>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</si>
  <si>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</si>
  <si>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</si>
  <si>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</si>
  <si>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</si>
  <si>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</si>
  <si>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</si>
  <si>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</si>
  <si>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</si>
  <si>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</si>
  <si>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</si>
  <si>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</si>
  <si>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</si>
  <si>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</si>
  <si>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</si>
  <si>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</si>
  <si>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</si>
  <si>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</si>
  <si>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</si>
  <si>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</si>
  <si>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</si>
  <si>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</si>
  <si>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</si>
  <si>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</si>
  <si>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</si>
  <si>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</si>
  <si>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</si>
  <si>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</si>
  <si>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</si>
  <si>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</si>
  <si>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</si>
  <si>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</si>
  <si>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</si>
  <si>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</si>
  <si>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</si>
  <si>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</si>
  <si>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</si>
  <si>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</si>
  <si>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</si>
  <si>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</si>
  <si>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</si>
  <si>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</si>
  <si>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</si>
  <si>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</si>
  <si>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</si>
  <si>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</si>
  <si>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</si>
  <si>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</si>
  <si>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</si>
  <si>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</si>
  <si>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</si>
  <si>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</si>
  <si>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</si>
  <si>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</si>
  <si>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</si>
  <si>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</si>
  <si>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</si>
  <si>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</si>
  <si>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</si>
  <si>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</si>
  <si>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</si>
  <si>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</si>
  <si>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</si>
  <si>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</si>
  <si>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</si>
  <si>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</si>
  <si>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</si>
  <si>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</si>
  <si>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</si>
  <si>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</si>
  <si>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</si>
  <si>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</si>
  <si>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</si>
  <si>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</si>
  <si>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</si>
  <si>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</si>
  <si>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</si>
  <si>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</si>
  <si>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</si>
  <si>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</si>
  <si>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</si>
  <si>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</si>
  <si>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</si>
  <si>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</si>
  <si>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</si>
  <si>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</si>
  <si>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</si>
  <si>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</si>
  <si>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</si>
  <si>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</si>
  <si>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</si>
  <si>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</si>
  <si>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</si>
  <si>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</si>
  <si>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</si>
  <si>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</si>
  <si>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</si>
  <si>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</si>
  <si>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</si>
  <si>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</si>
  <si>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Приложение №2
к постановлению Администрации ЗАТО г. Железногорск
от 15.08.2016 №1325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</si>
</sst>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7" sqref="C7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243</v>
      </c>
    </row>
    <row r="2" spans="1:3" s="123" customFormat="1">
      <c r="A2" s="140"/>
    </row>
    <row r="3" spans="1:3" s="127" customFormat="1">
      <c r="A3" s="127" t="s">
        <v>227</v>
      </c>
      <c r="B3" s="133" t="s">
        <v>278</v>
      </c>
    </row>
    <row r="4" spans="1:3">
      <c r="A4" s="123" t="s">
        <v>227</v>
      </c>
      <c r="B4" s="149" t="s">
        <v>276</v>
      </c>
    </row>
    <row r="5" spans="1:3" s="127" customFormat="1">
      <c r="A5" s="127" t="s">
        <v>227</v>
      </c>
      <c r="B5" s="133" t="s">
        <v>277</v>
      </c>
    </row>
    <row r="6" spans="1:3">
      <c r="A6" s="123" t="s">
        <v>227</v>
      </c>
      <c r="B6" s="133" t="s">
        <v>223</v>
      </c>
    </row>
    <row r="7" spans="1:3">
      <c r="A7" s="134" t="s">
        <v>229</v>
      </c>
      <c r="C7" s="133" t="s">
        <v>225</v>
      </c>
    </row>
    <row r="8" spans="1:3">
      <c r="A8" s="134" t="s">
        <v>229</v>
      </c>
      <c r="C8" s="133" t="s">
        <v>224</v>
      </c>
    </row>
    <row r="9" spans="1:3">
      <c r="A9" s="134" t="s">
        <v>229</v>
      </c>
      <c r="C9" s="149" t="s">
        <v>275</v>
      </c>
    </row>
    <row r="10" spans="1:3">
      <c r="A10" s="123" t="s">
        <v>228</v>
      </c>
      <c r="B10" s="133" t="s">
        <v>226</v>
      </c>
    </row>
    <row r="11" spans="1:3">
      <c r="A11" s="134" t="s">
        <v>229</v>
      </c>
      <c r="B11" s="133" t="s">
        <v>230</v>
      </c>
    </row>
    <row r="12" spans="1:3">
      <c r="A12" s="123" t="s">
        <v>227</v>
      </c>
      <c r="B12" s="135" t="s">
        <v>231</v>
      </c>
    </row>
    <row r="13" spans="1:3">
      <c r="A13" s="134" t="s">
        <v>229</v>
      </c>
      <c r="C13" s="135" t="s">
        <v>232</v>
      </c>
    </row>
    <row r="14" spans="1:3">
      <c r="A14" s="134" t="s">
        <v>229</v>
      </c>
      <c r="C14" s="135" t="s">
        <v>233</v>
      </c>
    </row>
    <row r="15" spans="1:3">
      <c r="A15" s="123" t="s">
        <v>227</v>
      </c>
      <c r="B15" s="136" t="s">
        <v>234</v>
      </c>
    </row>
    <row r="16" spans="1:3">
      <c r="A16" s="134" t="s">
        <v>229</v>
      </c>
      <c r="C16" s="136" t="s">
        <v>235</v>
      </c>
    </row>
    <row r="17" spans="1:3">
      <c r="A17" s="134" t="s">
        <v>229</v>
      </c>
      <c r="C17" s="136" t="s">
        <v>242</v>
      </c>
    </row>
    <row r="18" spans="1:3">
      <c r="A18" s="123" t="s">
        <v>227</v>
      </c>
      <c r="B18" s="138" t="s">
        <v>236</v>
      </c>
      <c r="C18" s="137"/>
    </row>
    <row r="19" spans="1:3">
      <c r="C19" s="138" t="s">
        <v>241</v>
      </c>
    </row>
    <row r="20" spans="1:3">
      <c r="C20" s="138" t="s">
        <v>240</v>
      </c>
    </row>
    <row r="21" spans="1:3">
      <c r="A21" s="123" t="s">
        <v>227</v>
      </c>
      <c r="B21" s="139" t="s">
        <v>237</v>
      </c>
    </row>
    <row r="22" spans="1:3">
      <c r="A22" s="134" t="s">
        <v>229</v>
      </c>
      <c r="C22" s="139" t="s">
        <v>238</v>
      </c>
    </row>
    <row r="23" spans="1:3">
      <c r="A23" s="134" t="s">
        <v>229</v>
      </c>
      <c r="C23" s="139" t="s">
        <v>239</v>
      </c>
    </row>
    <row r="26" spans="1:3">
      <c r="A26" s="127" t="s">
        <v>280</v>
      </c>
    </row>
    <row r="27" spans="1:3">
      <c r="A27" s="134" t="s">
        <v>229</v>
      </c>
      <c r="B27" s="152" t="s">
        <v>281</v>
      </c>
    </row>
    <row r="28" spans="1:3">
      <c r="A28" s="134" t="s">
        <v>229</v>
      </c>
      <c r="B28" s="152" t="s">
        <v>284</v>
      </c>
    </row>
    <row r="29" spans="1:3">
      <c r="A29" s="134" t="s">
        <v>229</v>
      </c>
      <c r="B29" s="152" t="s">
        <v>283</v>
      </c>
    </row>
    <row r="30" spans="1:3">
      <c r="A30" s="134" t="s">
        <v>229</v>
      </c>
      <c r="B30" s="149" t="s">
        <v>282</v>
      </c>
    </row>
    <row r="34" spans="1:2">
      <c r="A34" s="157" t="s">
        <v>297</v>
      </c>
    </row>
    <row r="35" spans="1:2">
      <c r="A35" s="134" t="s">
        <v>229</v>
      </c>
      <c r="B35" s="138" t="s">
        <v>298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topLeftCell="A23" zoomScaleNormal="100" zoomScaleSheetLayoutView="100" workbookViewId="0">
      <selection activeCell="J11" sqref="J11"/>
    </sheetView>
  </sheetViews>
  <sheetFormatPr defaultColWidth="9.140625" defaultRowHeight="15"/>
  <cols>
    <col min="1" max="1" width="48.85546875" style="248" customWidth="1"/>
    <col min="2" max="2" width="38.7109375" style="24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8" bestFit="1" customWidth="1"/>
    <col min="12" max="12" width="29.85546875" style="249" customWidth="1"/>
    <col min="13" max="18" width="9.140625" style="248"/>
    <col min="19" max="16384" width="9.140625" style="37"/>
  </cols>
  <sheetData>
    <row r="1" spans="1:12" ht="60" customHeight="1">
      <c r="J1" s="336" t="s">
        <v>318</v>
      </c>
      <c r="K1" s="336"/>
      <c r="L1" s="336"/>
    </row>
    <row r="2" spans="1:12" ht="48" customHeight="1">
      <c r="J2" s="337" t="s">
        <v>319</v>
      </c>
      <c r="K2" s="337"/>
      <c r="L2" s="337"/>
    </row>
    <row r="3" spans="1:12" ht="42.75" customHeight="1">
      <c r="A3" s="293" t="s">
        <v>121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0" t="s">
        <v>0</v>
      </c>
      <c r="D4" s="340"/>
      <c r="E4" s="340"/>
      <c r="F4" s="340"/>
      <c r="G4" s="340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0"/>
      <c r="D5" s="340"/>
      <c r="E5" s="340"/>
      <c r="F5" s="340"/>
      <c r="G5" s="340"/>
      <c r="H5" s="285"/>
      <c r="I5" s="285"/>
      <c r="J5" s="285"/>
      <c r="K5" s="285"/>
      <c r="L5" s="285"/>
    </row>
    <row r="6" spans="1:12" ht="30">
      <c r="A6" s="285"/>
      <c r="B6" s="285"/>
      <c r="C6" s="250" t="s">
        <v>1</v>
      </c>
      <c r="D6" s="250" t="s">
        <v>206</v>
      </c>
      <c r="E6" s="250" t="s">
        <v>207</v>
      </c>
      <c r="F6" s="250" t="s">
        <v>2</v>
      </c>
      <c r="G6" s="250" t="s">
        <v>3</v>
      </c>
      <c r="H6" s="246" t="s">
        <v>144</v>
      </c>
      <c r="I6" s="246" t="s">
        <v>145</v>
      </c>
      <c r="J6" s="246" t="s">
        <v>205</v>
      </c>
      <c r="K6" s="246" t="s">
        <v>4</v>
      </c>
      <c r="L6" s="285"/>
    </row>
    <row r="7" spans="1:12" ht="45">
      <c r="A7" s="251" t="s">
        <v>82</v>
      </c>
      <c r="B7" s="246"/>
      <c r="C7" s="246"/>
      <c r="D7" s="246"/>
      <c r="E7" s="246"/>
      <c r="F7" s="246"/>
      <c r="G7" s="246"/>
      <c r="H7" s="81"/>
      <c r="I7" s="81"/>
      <c r="J7" s="81"/>
      <c r="K7" s="81"/>
      <c r="L7" s="246"/>
    </row>
    <row r="8" spans="1:12" ht="30">
      <c r="A8" s="251" t="s">
        <v>73</v>
      </c>
      <c r="B8" s="245"/>
      <c r="C8" s="245"/>
      <c r="D8" s="245"/>
      <c r="E8" s="245"/>
      <c r="F8" s="245"/>
      <c r="G8" s="245"/>
      <c r="H8" s="79"/>
      <c r="I8" s="79"/>
      <c r="J8" s="79"/>
      <c r="K8" s="79"/>
      <c r="L8" s="245"/>
    </row>
    <row r="9" spans="1:12" ht="90">
      <c r="A9" s="251" t="s">
        <v>300</v>
      </c>
      <c r="B9" s="246" t="s">
        <v>57</v>
      </c>
      <c r="C9" s="128" t="s">
        <v>34</v>
      </c>
      <c r="D9" s="129" t="s">
        <v>208</v>
      </c>
      <c r="E9" s="129" t="s">
        <v>209</v>
      </c>
      <c r="F9" s="247" t="s">
        <v>301</v>
      </c>
      <c r="G9" s="24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6" t="s">
        <v>302</v>
      </c>
    </row>
    <row r="10" spans="1:12" ht="75">
      <c r="A10" s="251" t="s">
        <v>213</v>
      </c>
      <c r="B10" s="246" t="s">
        <v>57</v>
      </c>
      <c r="C10" s="128" t="s">
        <v>34</v>
      </c>
      <c r="D10" s="129" t="s">
        <v>208</v>
      </c>
      <c r="E10" s="129" t="s">
        <v>209</v>
      </c>
      <c r="F10" s="247" t="s">
        <v>382</v>
      </c>
      <c r="G10" s="24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6" t="s">
        <v>122</v>
      </c>
    </row>
    <row r="11" spans="1:12" ht="240">
      <c r="A11" s="251" t="s">
        <v>325</v>
      </c>
      <c r="B11" s="246" t="s">
        <v>57</v>
      </c>
      <c r="C11" s="128" t="s">
        <v>34</v>
      </c>
      <c r="D11" s="129" t="s">
        <v>208</v>
      </c>
      <c r="E11" s="129" t="s">
        <v>209</v>
      </c>
      <c r="F11" s="247">
        <v>1210000160</v>
      </c>
      <c r="G11" s="24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6" t="s">
        <v>327</v>
      </c>
    </row>
    <row r="12" spans="1:12" ht="45">
      <c r="A12" s="251" t="s">
        <v>74</v>
      </c>
      <c r="B12" s="245"/>
      <c r="C12" s="245"/>
      <c r="D12" s="245"/>
      <c r="E12" s="245"/>
      <c r="F12" s="245"/>
      <c r="G12" s="245"/>
      <c r="H12" s="79"/>
      <c r="I12" s="79"/>
      <c r="J12" s="79"/>
      <c r="K12" s="79"/>
      <c r="L12" s="245"/>
    </row>
    <row r="13" spans="1:12" ht="60">
      <c r="A13" s="251" t="s">
        <v>303</v>
      </c>
      <c r="B13" s="246" t="s">
        <v>57</v>
      </c>
      <c r="C13" s="128" t="s">
        <v>34</v>
      </c>
      <c r="D13" s="129" t="s">
        <v>208</v>
      </c>
      <c r="E13" s="129" t="s">
        <v>209</v>
      </c>
      <c r="F13" s="247" t="s">
        <v>304</v>
      </c>
      <c r="G13" s="24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6" t="s">
        <v>305</v>
      </c>
    </row>
    <row r="14" spans="1:12" ht="60">
      <c r="A14" s="251" t="s">
        <v>329</v>
      </c>
      <c r="B14" s="246" t="s">
        <v>57</v>
      </c>
      <c r="C14" s="128" t="s">
        <v>34</v>
      </c>
      <c r="D14" s="129" t="s">
        <v>208</v>
      </c>
      <c r="E14" s="129" t="s">
        <v>209</v>
      </c>
      <c r="F14" s="247" t="s">
        <v>330</v>
      </c>
      <c r="G14" s="24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6" t="s">
        <v>331</v>
      </c>
    </row>
    <row r="15" spans="1:12" ht="105">
      <c r="A15" s="251" t="s">
        <v>372</v>
      </c>
      <c r="B15" s="246" t="s">
        <v>57</v>
      </c>
      <c r="C15" s="128" t="s">
        <v>34</v>
      </c>
      <c r="D15" s="129" t="s">
        <v>208</v>
      </c>
      <c r="E15" s="129" t="s">
        <v>209</v>
      </c>
      <c r="F15" s="247">
        <v>1210000130</v>
      </c>
      <c r="G15" s="24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6" t="s">
        <v>373</v>
      </c>
    </row>
    <row r="16" spans="1:12" ht="120">
      <c r="A16" s="251" t="s">
        <v>307</v>
      </c>
      <c r="B16" s="246" t="s">
        <v>57</v>
      </c>
      <c r="C16" s="128" t="s">
        <v>34</v>
      </c>
      <c r="D16" s="129" t="s">
        <v>208</v>
      </c>
      <c r="E16" s="129" t="s">
        <v>209</v>
      </c>
      <c r="F16" s="247">
        <v>1210073940</v>
      </c>
      <c r="G16" s="24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6" t="s">
        <v>308</v>
      </c>
    </row>
    <row r="17" spans="1:18" ht="120">
      <c r="A17" s="251" t="s">
        <v>332</v>
      </c>
      <c r="B17" s="246" t="s">
        <v>57</v>
      </c>
      <c r="C17" s="128" t="s">
        <v>34</v>
      </c>
      <c r="D17" s="129" t="s">
        <v>208</v>
      </c>
      <c r="E17" s="129" t="s">
        <v>209</v>
      </c>
      <c r="F17" s="247" t="s">
        <v>333</v>
      </c>
      <c r="G17" s="24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6" t="s">
        <v>334</v>
      </c>
    </row>
    <row r="18" spans="1:18" ht="60">
      <c r="A18" s="251" t="s">
        <v>212</v>
      </c>
      <c r="B18" s="246" t="s">
        <v>57</v>
      </c>
      <c r="C18" s="128" t="s">
        <v>34</v>
      </c>
      <c r="D18" s="129" t="s">
        <v>208</v>
      </c>
      <c r="E18" s="129" t="s">
        <v>209</v>
      </c>
      <c r="F18" s="247">
        <v>1210000150</v>
      </c>
      <c r="G18" s="24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6" t="s">
        <v>306</v>
      </c>
    </row>
    <row r="19" spans="1:18" ht="75">
      <c r="A19" s="251" t="s">
        <v>211</v>
      </c>
      <c r="B19" s="246" t="s">
        <v>57</v>
      </c>
      <c r="C19" s="128" t="s">
        <v>34</v>
      </c>
      <c r="D19" s="129" t="s">
        <v>208</v>
      </c>
      <c r="E19" s="129" t="s">
        <v>209</v>
      </c>
      <c r="F19" s="247">
        <v>1210000140</v>
      </c>
      <c r="G19" s="24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6" t="s">
        <v>361</v>
      </c>
    </row>
    <row r="20" spans="1:18" ht="75">
      <c r="A20" s="251" t="s">
        <v>123</v>
      </c>
      <c r="B20" s="246" t="s">
        <v>57</v>
      </c>
      <c r="C20" s="128" t="s">
        <v>34</v>
      </c>
      <c r="D20" s="129" t="s">
        <v>208</v>
      </c>
      <c r="E20" s="129" t="s">
        <v>209</v>
      </c>
      <c r="F20" s="247">
        <v>1210000110</v>
      </c>
      <c r="G20" s="247">
        <v>870</v>
      </c>
      <c r="H20" s="48">
        <v>2639855.36</v>
      </c>
      <c r="I20" s="48">
        <v>5000000</v>
      </c>
      <c r="J20" s="48">
        <v>5000000</v>
      </c>
      <c r="K20" s="49">
        <f t="shared" si="0"/>
        <v>12639855.359999999</v>
      </c>
      <c r="L20" s="246" t="s">
        <v>210</v>
      </c>
    </row>
    <row r="21" spans="1:18" ht="150">
      <c r="A21" s="251" t="s">
        <v>345</v>
      </c>
      <c r="B21" s="246" t="s">
        <v>57</v>
      </c>
      <c r="C21" s="128" t="s">
        <v>34</v>
      </c>
      <c r="D21" s="129" t="s">
        <v>208</v>
      </c>
      <c r="E21" s="129" t="s">
        <v>209</v>
      </c>
      <c r="F21" s="247" t="s">
        <v>326</v>
      </c>
      <c r="G21" s="24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6" t="s">
        <v>328</v>
      </c>
    </row>
    <row r="22" spans="1:18" ht="60">
      <c r="A22" s="251" t="s">
        <v>367</v>
      </c>
      <c r="B22" s="246" t="s">
        <v>57</v>
      </c>
      <c r="C22" s="128" t="s">
        <v>34</v>
      </c>
      <c r="D22" s="129" t="s">
        <v>208</v>
      </c>
      <c r="E22" s="129" t="s">
        <v>209</v>
      </c>
      <c r="F22" s="247">
        <v>1210073950</v>
      </c>
      <c r="G22" s="247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6"/>
    </row>
    <row r="23" spans="1:18" ht="75">
      <c r="A23" s="251" t="s">
        <v>376</v>
      </c>
      <c r="B23" s="246" t="s">
        <v>57</v>
      </c>
      <c r="C23" s="247" t="s">
        <v>34</v>
      </c>
      <c r="D23" s="247" t="s">
        <v>208</v>
      </c>
      <c r="E23" s="247" t="s">
        <v>209</v>
      </c>
      <c r="F23" s="247" t="s">
        <v>374</v>
      </c>
      <c r="G23" s="247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6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279296081.42000002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456289759.42000002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1" t="s">
        <v>150</v>
      </c>
      <c r="B25" s="246"/>
      <c r="C25" s="58"/>
      <c r="D25" s="58"/>
      <c r="E25" s="58"/>
      <c r="F25" s="58"/>
      <c r="G25" s="58"/>
      <c r="H25" s="48"/>
      <c r="I25" s="48"/>
      <c r="J25" s="48"/>
      <c r="K25" s="49"/>
      <c r="L25" s="246"/>
    </row>
    <row r="26" spans="1:18">
      <c r="A26" s="251" t="s">
        <v>151</v>
      </c>
      <c r="B26" s="246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279296081.42000002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456289759.42000002</v>
      </c>
      <c r="L26" s="246" t="s">
        <v>5</v>
      </c>
    </row>
    <row r="27" spans="1:18" ht="25.5" customHeight="1">
      <c r="H27" s="53"/>
    </row>
    <row r="28" spans="1:18" ht="38.25" customHeight="1">
      <c r="A28" s="338" t="s">
        <v>15</v>
      </c>
      <c r="B28" s="339"/>
      <c r="C28" s="339"/>
      <c r="D28" s="339"/>
      <c r="E28" s="339"/>
      <c r="F28" s="339"/>
      <c r="G28" s="130"/>
      <c r="H28" s="57"/>
      <c r="I28" s="339" t="s">
        <v>14</v>
      </c>
      <c r="J28" s="339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4" t="s">
        <v>78</v>
      </c>
      <c r="G1" s="254"/>
      <c r="H1" s="254"/>
      <c r="I1" s="254"/>
    </row>
    <row r="4" spans="1:9" ht="32.25" customHeigh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286</v>
      </c>
      <c r="C7" s="122" t="s">
        <v>13</v>
      </c>
      <c r="D7" s="122" t="s">
        <v>248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245</v>
      </c>
      <c r="C8" s="122" t="s">
        <v>72</v>
      </c>
      <c r="D8" s="122" t="s">
        <v>244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J11" sqref="J11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6" t="s">
        <v>369</v>
      </c>
      <c r="K1" s="336"/>
      <c r="L1" s="336"/>
    </row>
    <row r="2" spans="1:12" ht="56.25" customHeight="1">
      <c r="J2" s="337" t="s">
        <v>320</v>
      </c>
      <c r="K2" s="337"/>
      <c r="L2" s="337"/>
    </row>
    <row r="3" spans="1:12" ht="42.75" customHeight="1">
      <c r="A3" s="293" t="s">
        <v>125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5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309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310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321</v>
      </c>
    </row>
    <row r="10" spans="1:12" ht="90">
      <c r="A10" s="209" t="s">
        <v>336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337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338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214</v>
      </c>
      <c r="E11" s="199" t="s">
        <v>215</v>
      </c>
      <c r="F11" s="169" t="s">
        <v>216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217</v>
      </c>
      <c r="E13" s="169" t="s">
        <v>218</v>
      </c>
      <c r="F13" s="169" t="s">
        <v>219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217</v>
      </c>
      <c r="E14" s="169" t="s">
        <v>218</v>
      </c>
      <c r="F14" s="169" t="s">
        <v>220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335</v>
      </c>
      <c r="B15" s="205" t="s">
        <v>65</v>
      </c>
      <c r="C15" s="169" t="s">
        <v>34</v>
      </c>
      <c r="D15" s="169" t="s">
        <v>217</v>
      </c>
      <c r="E15" s="169" t="s">
        <v>218</v>
      </c>
      <c r="F15" s="169" t="s">
        <v>322</v>
      </c>
      <c r="G15" s="208" t="s">
        <v>323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6" t="s">
        <v>350</v>
      </c>
      <c r="B16" s="205" t="s">
        <v>360</v>
      </c>
      <c r="C16" s="169" t="s">
        <v>351</v>
      </c>
      <c r="D16" s="169" t="s">
        <v>352</v>
      </c>
      <c r="E16" s="169" t="s">
        <v>353</v>
      </c>
      <c r="F16" s="169" t="s">
        <v>354</v>
      </c>
      <c r="G16" s="208" t="s">
        <v>355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6" t="s">
        <v>358</v>
      </c>
    </row>
    <row r="17" spans="1:15" ht="30">
      <c r="A17" s="288"/>
      <c r="B17" s="205" t="s">
        <v>360</v>
      </c>
      <c r="C17" s="169" t="s">
        <v>351</v>
      </c>
      <c r="D17" s="169" t="s">
        <v>352</v>
      </c>
      <c r="E17" s="169" t="s">
        <v>353</v>
      </c>
      <c r="F17" s="169" t="s">
        <v>354</v>
      </c>
      <c r="G17" s="208" t="s">
        <v>356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8"/>
    </row>
    <row r="18" spans="1:15" ht="30.75" customHeight="1">
      <c r="A18" s="286" t="s">
        <v>365</v>
      </c>
      <c r="B18" s="205" t="s">
        <v>360</v>
      </c>
      <c r="C18" s="169" t="s">
        <v>351</v>
      </c>
      <c r="D18" s="169" t="s">
        <v>352</v>
      </c>
      <c r="E18" s="169" t="s">
        <v>353</v>
      </c>
      <c r="F18" s="169" t="s">
        <v>362</v>
      </c>
      <c r="G18" s="208" t="s">
        <v>355</v>
      </c>
      <c r="H18" s="207">
        <v>2462</v>
      </c>
      <c r="I18" s="207">
        <v>0</v>
      </c>
      <c r="J18" s="207">
        <v>0</v>
      </c>
      <c r="K18" s="207">
        <f>SUM(H18:J18)</f>
        <v>2462</v>
      </c>
      <c r="L18" s="286" t="s">
        <v>363</v>
      </c>
    </row>
    <row r="19" spans="1:15" ht="31.5" customHeight="1">
      <c r="A19" s="288"/>
      <c r="B19" s="205" t="s">
        <v>360</v>
      </c>
      <c r="C19" s="169" t="s">
        <v>351</v>
      </c>
      <c r="D19" s="169" t="s">
        <v>352</v>
      </c>
      <c r="E19" s="169" t="s">
        <v>353</v>
      </c>
      <c r="F19" s="169" t="s">
        <v>362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8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1668092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2408092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359</v>
      </c>
      <c r="B23" s="205" t="s">
        <v>360</v>
      </c>
      <c r="C23" s="45"/>
      <c r="D23" s="45"/>
      <c r="E23" s="45"/>
      <c r="F23" s="45"/>
      <c r="G23" s="45"/>
      <c r="H23" s="78">
        <f>H16+H17+H18+H19</f>
        <v>18732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18732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8" t="s">
        <v>15</v>
      </c>
      <c r="B25" s="338"/>
      <c r="C25" s="338"/>
      <c r="D25" s="338"/>
      <c r="E25" s="338"/>
      <c r="F25" s="338"/>
      <c r="G25" s="56"/>
      <c r="H25" s="57"/>
      <c r="I25" s="325" t="s">
        <v>167</v>
      </c>
      <c r="J25" s="325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246</v>
      </c>
      <c r="C7" s="122" t="s">
        <v>13</v>
      </c>
      <c r="D7" s="26" t="s">
        <v>250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287</v>
      </c>
      <c r="C8" s="122" t="s">
        <v>247</v>
      </c>
      <c r="D8" s="122" t="s">
        <v>248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1" sqref="J1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42" t="s">
        <v>344</v>
      </c>
      <c r="K1" s="343"/>
      <c r="L1" s="343"/>
    </row>
    <row r="2" spans="1:12" ht="66.75" customHeight="1">
      <c r="I2" s="200"/>
      <c r="J2" s="344" t="s">
        <v>87</v>
      </c>
      <c r="K2" s="344"/>
      <c r="L2" s="344"/>
    </row>
    <row r="3" spans="1:12" ht="68.25" customHeight="1">
      <c r="A3" s="347" t="s">
        <v>130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221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221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222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5" t="s">
        <v>15</v>
      </c>
      <c r="B15" s="346"/>
      <c r="C15" s="346"/>
      <c r="D15" s="346"/>
      <c r="E15" s="346"/>
      <c r="F15" s="346"/>
      <c r="G15" s="201"/>
      <c r="H15" s="201"/>
      <c r="I15" s="346" t="s">
        <v>14</v>
      </c>
      <c r="J15" s="346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249</v>
      </c>
      <c r="C7" s="122" t="s">
        <v>13</v>
      </c>
      <c r="D7" s="122" t="s">
        <v>248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53" t="s">
        <v>15</v>
      </c>
      <c r="B9" s="257"/>
      <c r="C9" s="257"/>
      <c r="D9" s="257"/>
      <c r="E9" s="257"/>
      <c r="H9" s="257" t="s">
        <v>14</v>
      </c>
      <c r="I9" s="25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18" sqref="A1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8" t="s">
        <v>369</v>
      </c>
      <c r="K1" s="349"/>
      <c r="L1" s="349"/>
    </row>
    <row r="2" spans="1:12" ht="36" customHeight="1">
      <c r="A2" s="38" t="s">
        <v>279</v>
      </c>
      <c r="I2" s="186"/>
      <c r="J2" s="350" t="s">
        <v>99</v>
      </c>
      <c r="K2" s="350"/>
      <c r="L2" s="350"/>
    </row>
    <row r="3" spans="1:12" ht="46.5" customHeight="1">
      <c r="A3" s="293" t="s">
        <v>132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51" t="s">
        <v>111</v>
      </c>
      <c r="B9" s="181" t="s">
        <v>57</v>
      </c>
      <c r="C9" s="58" t="s">
        <v>34</v>
      </c>
      <c r="D9" s="131" t="s">
        <v>214</v>
      </c>
      <c r="E9" s="131" t="s">
        <v>215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5" t="s">
        <v>141</v>
      </c>
    </row>
    <row r="10" spans="1:12" ht="30.75" customHeight="1">
      <c r="A10" s="351"/>
      <c r="B10" s="181" t="s">
        <v>57</v>
      </c>
      <c r="C10" s="58" t="s">
        <v>34</v>
      </c>
      <c r="D10" s="131" t="s">
        <v>214</v>
      </c>
      <c r="E10" s="131" t="s">
        <v>215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5"/>
    </row>
    <row r="11" spans="1:12" ht="28.5" customHeight="1">
      <c r="A11" s="351" t="s">
        <v>60</v>
      </c>
      <c r="B11" s="181" t="s">
        <v>57</v>
      </c>
      <c r="C11" s="48" t="s">
        <v>34</v>
      </c>
      <c r="D11" s="131" t="s">
        <v>214</v>
      </c>
      <c r="E11" s="131" t="s">
        <v>215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5" t="s">
        <v>148</v>
      </c>
    </row>
    <row r="12" spans="1:12" ht="30.75" customHeight="1">
      <c r="A12" s="351"/>
      <c r="B12" s="181" t="s">
        <v>57</v>
      </c>
      <c r="C12" s="48" t="s">
        <v>34</v>
      </c>
      <c r="D12" s="131" t="s">
        <v>214</v>
      </c>
      <c r="E12" s="131" t="s">
        <v>215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5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214</v>
      </c>
      <c r="E13" s="131" t="s">
        <v>215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214</v>
      </c>
      <c r="E14" s="131" t="s">
        <v>215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214</v>
      </c>
      <c r="E15" s="131" t="s">
        <v>215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368</v>
      </c>
      <c r="B16" s="210" t="s">
        <v>57</v>
      </c>
      <c r="C16" s="48" t="s">
        <v>34</v>
      </c>
      <c r="D16" s="131" t="s">
        <v>214</v>
      </c>
      <c r="E16" s="131" t="s">
        <v>215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379</v>
      </c>
    </row>
    <row r="17" spans="1:12" ht="45">
      <c r="A17" s="244" t="s">
        <v>381</v>
      </c>
      <c r="B17" s="242" t="s">
        <v>57</v>
      </c>
      <c r="C17" s="48" t="s">
        <v>34</v>
      </c>
      <c r="D17" s="131" t="s">
        <v>214</v>
      </c>
      <c r="E17" s="131" t="s">
        <v>215</v>
      </c>
      <c r="F17" s="58" t="s">
        <v>377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378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8" t="s">
        <v>15</v>
      </c>
      <c r="B22" s="339"/>
      <c r="C22" s="339"/>
      <c r="D22" s="339"/>
      <c r="E22" s="339"/>
      <c r="F22" s="339"/>
      <c r="G22" s="56"/>
      <c r="H22" s="57"/>
      <c r="I22" s="339" t="s">
        <v>14</v>
      </c>
      <c r="J22" s="339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7" t="s">
        <v>299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5" customHeight="1">
      <c r="A2" s="330" t="s">
        <v>168</v>
      </c>
      <c r="B2" s="330" t="s">
        <v>169</v>
      </c>
      <c r="C2" s="362" t="s">
        <v>0</v>
      </c>
      <c r="D2" s="362"/>
      <c r="E2" s="362"/>
      <c r="F2" s="362"/>
      <c r="G2" s="362"/>
      <c r="H2" s="361" t="s">
        <v>295</v>
      </c>
      <c r="I2" s="361"/>
      <c r="J2" s="361"/>
      <c r="K2" s="361"/>
      <c r="L2" s="361"/>
    </row>
    <row r="3" spans="1:12" ht="15" customHeight="1">
      <c r="A3" s="330"/>
      <c r="B3" s="330"/>
      <c r="C3" s="362"/>
      <c r="D3" s="362"/>
      <c r="E3" s="362"/>
      <c r="F3" s="362"/>
      <c r="G3" s="362"/>
      <c r="H3" s="361"/>
      <c r="I3" s="361"/>
      <c r="J3" s="361"/>
      <c r="K3" s="361"/>
      <c r="L3" s="361"/>
    </row>
    <row r="4" spans="1:12" ht="15" customHeight="1">
      <c r="A4" s="330"/>
      <c r="B4" s="330"/>
      <c r="C4" s="362"/>
      <c r="D4" s="362"/>
      <c r="E4" s="362"/>
      <c r="F4" s="362"/>
      <c r="G4" s="362"/>
      <c r="H4" s="361" t="s">
        <v>290</v>
      </c>
      <c r="I4" s="361" t="s">
        <v>291</v>
      </c>
      <c r="J4" s="361" t="s">
        <v>292</v>
      </c>
      <c r="K4" s="361" t="s">
        <v>293</v>
      </c>
      <c r="L4" s="361" t="s">
        <v>294</v>
      </c>
    </row>
    <row r="5" spans="1:12">
      <c r="A5" s="330"/>
      <c r="B5" s="330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61"/>
      <c r="I5" s="361"/>
      <c r="J5" s="361"/>
      <c r="K5" s="361"/>
      <c r="L5" s="361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500098771.94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279296081.42000002</v>
      </c>
    </row>
    <row r="8" spans="1:12" ht="74.25" customHeight="1">
      <c r="A8" s="330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2639855.36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2639855.36</v>
      </c>
    </row>
    <row r="14" spans="1:12" ht="30">
      <c r="A14" s="330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52" t="s">
        <v>296</v>
      </c>
      <c r="I14" s="353"/>
      <c r="J14" s="353"/>
      <c r="K14" s="354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55"/>
      <c r="I15" s="356"/>
      <c r="J15" s="356"/>
      <c r="K15" s="357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8"/>
      <c r="I16" s="359"/>
      <c r="J16" s="359"/>
      <c r="K16" s="360"/>
      <c r="L16" s="99">
        <f>'ПР3. 10.ПП1.Дороги.2.Мер.'!H15</f>
        <v>33904708.939999998</v>
      </c>
    </row>
    <row r="17" spans="1:12" ht="30">
      <c r="A17" s="330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52" t="s">
        <v>296</v>
      </c>
      <c r="I17" s="353"/>
      <c r="J17" s="353"/>
      <c r="K17" s="354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55"/>
      <c r="I18" s="356"/>
      <c r="J18" s="356"/>
      <c r="K18" s="357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8"/>
      <c r="I19" s="359"/>
      <c r="J19" s="359"/>
      <c r="K19" s="360"/>
      <c r="L19" s="99">
        <f>'ПР3. 10.ПП1.Дороги.2.Мер.'!H19</f>
        <v>373289</v>
      </c>
    </row>
    <row r="20" spans="1:12" ht="60">
      <c r="A20" s="330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52" t="s">
        <v>296</v>
      </c>
      <c r="I20" s="353"/>
      <c r="J20" s="353"/>
      <c r="K20" s="354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55"/>
      <c r="I21" s="356"/>
      <c r="J21" s="356"/>
      <c r="K21" s="357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8"/>
      <c r="I22" s="359"/>
      <c r="J22" s="359"/>
      <c r="K22" s="360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1668092</v>
      </c>
    </row>
    <row r="24" spans="1:12" ht="45">
      <c r="A24" s="330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30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30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30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4" t="s">
        <v>139</v>
      </c>
      <c r="H1" s="254"/>
      <c r="I1" s="254"/>
      <c r="J1" s="254"/>
    </row>
    <row r="4" spans="1:10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62" t="s">
        <v>93</v>
      </c>
      <c r="C6" s="263"/>
      <c r="D6" s="263"/>
      <c r="E6" s="263"/>
      <c r="F6" s="263"/>
      <c r="G6" s="263"/>
      <c r="H6" s="263"/>
      <c r="I6" s="263"/>
      <c r="J6" s="264"/>
    </row>
    <row r="7" spans="1:10" ht="66" customHeight="1">
      <c r="A7" s="258"/>
      <c r="B7" s="260" t="s">
        <v>105</v>
      </c>
      <c r="C7" s="33" t="s">
        <v>13</v>
      </c>
      <c r="D7" s="155" t="s">
        <v>5</v>
      </c>
      <c r="E7" s="258" t="s">
        <v>289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9"/>
      <c r="B8" s="261"/>
      <c r="C8" s="33" t="s">
        <v>71</v>
      </c>
      <c r="D8" s="155" t="s">
        <v>5</v>
      </c>
      <c r="E8" s="259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288</v>
      </c>
      <c r="C9" s="155" t="s">
        <v>13</v>
      </c>
      <c r="D9" s="156" t="s">
        <v>5</v>
      </c>
      <c r="E9" s="5" t="s">
        <v>248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62" t="s">
        <v>107</v>
      </c>
      <c r="C10" s="263"/>
      <c r="D10" s="263"/>
      <c r="E10" s="263"/>
      <c r="F10" s="263"/>
      <c r="G10" s="263"/>
      <c r="H10" s="263"/>
      <c r="I10" s="263"/>
      <c r="J10" s="264"/>
    </row>
    <row r="11" spans="1:10">
      <c r="A11" s="28" t="s">
        <v>23</v>
      </c>
      <c r="B11" s="265" t="s">
        <v>79</v>
      </c>
      <c r="C11" s="266"/>
      <c r="D11" s="266"/>
      <c r="E11" s="266"/>
      <c r="F11" s="266"/>
      <c r="G11" s="266"/>
      <c r="H11" s="266"/>
      <c r="I11" s="266"/>
      <c r="J11" s="267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62" t="s">
        <v>108</v>
      </c>
      <c r="C14" s="263"/>
      <c r="D14" s="263"/>
      <c r="E14" s="263"/>
      <c r="F14" s="263"/>
      <c r="G14" s="263"/>
      <c r="H14" s="263"/>
      <c r="I14" s="263"/>
      <c r="J14" s="264"/>
    </row>
    <row r="15" spans="1:10" s="151" customFormat="1">
      <c r="A15" s="150" t="s">
        <v>25</v>
      </c>
      <c r="B15" s="265" t="s">
        <v>83</v>
      </c>
      <c r="C15" s="266"/>
      <c r="D15" s="266"/>
      <c r="E15" s="266"/>
      <c r="F15" s="266"/>
      <c r="G15" s="266"/>
      <c r="H15" s="266"/>
      <c r="I15" s="266"/>
      <c r="J15" s="267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5" t="s">
        <v>109</v>
      </c>
      <c r="C18" s="266"/>
      <c r="D18" s="266"/>
      <c r="E18" s="266"/>
      <c r="F18" s="266"/>
      <c r="G18" s="266"/>
      <c r="H18" s="266"/>
      <c r="I18" s="266"/>
      <c r="J18" s="267"/>
    </row>
    <row r="19" spans="1:10">
      <c r="A19" s="28" t="s">
        <v>33</v>
      </c>
      <c r="B19" s="265" t="s">
        <v>84</v>
      </c>
      <c r="C19" s="266"/>
      <c r="D19" s="266"/>
      <c r="E19" s="266"/>
      <c r="F19" s="266"/>
      <c r="G19" s="266"/>
      <c r="H19" s="266"/>
      <c r="I19" s="266"/>
      <c r="J19" s="267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279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5" t="s">
        <v>110</v>
      </c>
      <c r="C22" s="266"/>
      <c r="D22" s="266"/>
      <c r="E22" s="266"/>
      <c r="F22" s="266"/>
      <c r="G22" s="266"/>
      <c r="H22" s="266"/>
      <c r="I22" s="266"/>
      <c r="J22" s="267"/>
    </row>
    <row r="23" spans="1:10">
      <c r="A23" s="28" t="s">
        <v>103</v>
      </c>
      <c r="B23" s="265" t="s">
        <v>101</v>
      </c>
      <c r="C23" s="266"/>
      <c r="D23" s="266"/>
      <c r="E23" s="266"/>
      <c r="F23" s="266"/>
      <c r="G23" s="266"/>
      <c r="H23" s="266"/>
      <c r="I23" s="266"/>
      <c r="J23" s="267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53" t="s">
        <v>15</v>
      </c>
      <c r="C27" s="253"/>
      <c r="D27" s="144"/>
      <c r="E27" s="15"/>
      <c r="F27" s="15"/>
      <c r="I27" s="257" t="s">
        <v>14</v>
      </c>
      <c r="J27" s="257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8" t="s">
        <v>138</v>
      </c>
      <c r="H1" s="268"/>
      <c r="I1" s="268"/>
      <c r="J1" s="268"/>
      <c r="K1" s="268"/>
      <c r="L1" s="268"/>
      <c r="M1" s="268"/>
      <c r="N1" s="268"/>
      <c r="O1" s="268"/>
      <c r="P1" s="268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8" t="s">
        <v>142</v>
      </c>
      <c r="E5" s="258" t="s">
        <v>143</v>
      </c>
      <c r="F5" s="258" t="s">
        <v>144</v>
      </c>
      <c r="G5" s="252" t="s">
        <v>35</v>
      </c>
      <c r="H5" s="252"/>
      <c r="I5" s="270" t="s">
        <v>51</v>
      </c>
      <c r="J5" s="270"/>
      <c r="K5" s="270"/>
      <c r="L5" s="270"/>
      <c r="M5" s="270"/>
      <c r="N5" s="270"/>
      <c r="O5" s="270"/>
      <c r="P5" s="270"/>
    </row>
    <row r="6" spans="1:16" ht="18.75" customHeight="1">
      <c r="A6" s="252"/>
      <c r="B6" s="252"/>
      <c r="C6" s="252"/>
      <c r="D6" s="259"/>
      <c r="E6" s="259"/>
      <c r="F6" s="259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8"/>
      <c r="B8" s="271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9"/>
      <c r="B9" s="272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53" t="s">
        <v>15</v>
      </c>
      <c r="B11" s="269"/>
      <c r="C11" s="269"/>
      <c r="D11" s="269"/>
      <c r="L11" s="257" t="s">
        <v>14</v>
      </c>
      <c r="M11" s="257"/>
      <c r="N11" s="257"/>
      <c r="O11" s="257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253</v>
      </c>
      <c r="C5" s="258" t="s">
        <v>117</v>
      </c>
      <c r="D5" s="258" t="s">
        <v>118</v>
      </c>
      <c r="E5" s="258" t="s">
        <v>254</v>
      </c>
      <c r="F5" s="252" t="s">
        <v>37</v>
      </c>
      <c r="G5" s="252" t="s">
        <v>255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59"/>
      <c r="D6" s="259"/>
      <c r="E6" s="259"/>
      <c r="F6" s="252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74" t="s">
        <v>256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15">
      <c r="A8" s="273" t="s">
        <v>257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2" ht="15">
      <c r="A9" s="274" t="s">
        <v>258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1:12" ht="15">
      <c r="A10" s="145"/>
      <c r="B10" s="145" t="s">
        <v>259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260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261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262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263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264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263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265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266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267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261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262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74" t="s">
        <v>268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</row>
    <row r="33" spans="1:12" ht="15">
      <c r="A33" s="145"/>
      <c r="B33" s="145" t="s">
        <v>265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269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263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3" t="s">
        <v>270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</row>
    <row r="41" spans="1:12" ht="15">
      <c r="A41" s="274" t="s">
        <v>258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</row>
    <row r="42" spans="1:12" ht="15">
      <c r="A42" s="145"/>
      <c r="B42" s="145" t="s">
        <v>259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271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261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263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74" t="s">
        <v>272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</row>
    <row r="51" spans="1:12" ht="15">
      <c r="A51" s="273" t="s">
        <v>257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2" ht="15">
      <c r="A52" s="274" t="s">
        <v>258</v>
      </c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</row>
    <row r="53" spans="1:12" ht="15">
      <c r="A53" s="145"/>
      <c r="B53" s="145" t="s">
        <v>259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273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261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262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263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265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274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263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79"/>
      <c r="N1" s="279"/>
      <c r="O1" s="279"/>
      <c r="P1" s="279"/>
      <c r="Q1" s="279"/>
      <c r="R1" s="279"/>
    </row>
    <row r="2" spans="1:18" ht="39" customHeight="1">
      <c r="A2" s="280" t="s">
        <v>204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</row>
    <row r="3" spans="1:18" ht="63" customHeight="1">
      <c r="A3" s="258" t="s">
        <v>9</v>
      </c>
      <c r="B3" s="258" t="s">
        <v>18</v>
      </c>
      <c r="C3" s="258" t="s">
        <v>11</v>
      </c>
      <c r="D3" s="258" t="s">
        <v>200</v>
      </c>
      <c r="E3" s="277" t="s">
        <v>199</v>
      </c>
      <c r="F3" s="283"/>
      <c r="G3" s="278"/>
      <c r="H3" s="277" t="s">
        <v>346</v>
      </c>
      <c r="I3" s="283"/>
      <c r="J3" s="283"/>
      <c r="K3" s="283"/>
      <c r="L3" s="283"/>
      <c r="M3" s="283"/>
      <c r="N3" s="283"/>
      <c r="O3" s="278"/>
      <c r="P3" s="277" t="s">
        <v>35</v>
      </c>
      <c r="Q3" s="278"/>
      <c r="R3" s="258" t="s">
        <v>198</v>
      </c>
    </row>
    <row r="4" spans="1:18" ht="42.75" customHeight="1">
      <c r="A4" s="282"/>
      <c r="B4" s="282"/>
      <c r="C4" s="282"/>
      <c r="D4" s="282"/>
      <c r="E4" s="106">
        <v>2014</v>
      </c>
      <c r="F4" s="252">
        <v>2015</v>
      </c>
      <c r="G4" s="252"/>
      <c r="H4" s="277" t="s">
        <v>164</v>
      </c>
      <c r="I4" s="278"/>
      <c r="J4" s="277" t="s">
        <v>165</v>
      </c>
      <c r="K4" s="278"/>
      <c r="L4" s="277" t="s">
        <v>166</v>
      </c>
      <c r="M4" s="278"/>
      <c r="N4" s="277" t="s">
        <v>159</v>
      </c>
      <c r="O4" s="278"/>
      <c r="P4" s="258" t="s">
        <v>347</v>
      </c>
      <c r="Q4" s="258" t="s">
        <v>348</v>
      </c>
      <c r="R4" s="282"/>
    </row>
    <row r="5" spans="1:18">
      <c r="A5" s="259"/>
      <c r="B5" s="259"/>
      <c r="C5" s="259"/>
      <c r="D5" s="259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9"/>
      <c r="Q5" s="259"/>
      <c r="R5" s="259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8"/>
      <c r="B7" s="275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349</v>
      </c>
    </row>
    <row r="8" spans="1:18" ht="63.75" customHeight="1">
      <c r="A8" s="259"/>
      <c r="B8" s="275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349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349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349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349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349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349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349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349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349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76" t="s">
        <v>167</v>
      </c>
      <c r="M27" s="276"/>
      <c r="N27" s="276"/>
      <c r="O27" s="276"/>
      <c r="P27" s="276"/>
      <c r="Q27" s="276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topLeftCell="A82" zoomScale="85" zoomScaleNormal="100" zoomScaleSheetLayoutView="85" workbookViewId="0">
      <selection activeCell="C7" sqref="C7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4" t="s">
        <v>120</v>
      </c>
      <c r="J1" s="294"/>
      <c r="K1" s="294"/>
      <c r="M1" s="225"/>
      <c r="T1" s="289" t="s">
        <v>162</v>
      </c>
      <c r="U1" s="289"/>
      <c r="V1" s="289"/>
      <c r="W1" s="289"/>
      <c r="X1" s="289"/>
    </row>
    <row r="2" spans="1:24" ht="75" customHeight="1">
      <c r="B2" s="293" t="s">
        <v>202</v>
      </c>
      <c r="C2" s="293"/>
      <c r="D2" s="293"/>
      <c r="E2" s="293"/>
      <c r="F2" s="293"/>
      <c r="G2" s="293"/>
      <c r="H2" s="293"/>
      <c r="I2" s="293"/>
      <c r="J2" s="293"/>
      <c r="K2" s="293"/>
      <c r="L2" s="293" t="s">
        <v>193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</row>
    <row r="3" spans="1:24" ht="15" customHeight="1">
      <c r="A3" s="285" t="s">
        <v>168</v>
      </c>
      <c r="B3" s="285" t="s">
        <v>169</v>
      </c>
      <c r="C3" s="295" t="s">
        <v>0</v>
      </c>
      <c r="D3" s="295"/>
      <c r="E3" s="295"/>
      <c r="F3" s="295"/>
      <c r="G3" s="295"/>
      <c r="H3" s="290" t="s">
        <v>94</v>
      </c>
      <c r="I3" s="290"/>
      <c r="J3" s="290"/>
      <c r="K3" s="290"/>
      <c r="L3" s="285" t="s">
        <v>154</v>
      </c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 t="s">
        <v>163</v>
      </c>
    </row>
    <row r="4" spans="1:24" ht="15" customHeight="1">
      <c r="A4" s="285"/>
      <c r="B4" s="285"/>
      <c r="C4" s="295"/>
      <c r="D4" s="295"/>
      <c r="E4" s="295"/>
      <c r="F4" s="295"/>
      <c r="G4" s="295"/>
      <c r="H4" s="290"/>
      <c r="I4" s="290"/>
      <c r="J4" s="290"/>
      <c r="K4" s="290"/>
      <c r="L4" s="290" t="s">
        <v>315</v>
      </c>
      <c r="M4" s="290"/>
      <c r="N4" s="285" t="s">
        <v>316</v>
      </c>
      <c r="O4" s="285"/>
      <c r="P4" s="285"/>
      <c r="Q4" s="285"/>
      <c r="R4" s="285"/>
      <c r="S4" s="285"/>
      <c r="T4" s="285"/>
      <c r="U4" s="285"/>
      <c r="V4" s="285" t="s">
        <v>35</v>
      </c>
      <c r="W4" s="285"/>
      <c r="X4" s="285"/>
    </row>
    <row r="5" spans="1:24" ht="15" customHeight="1">
      <c r="A5" s="285"/>
      <c r="B5" s="285"/>
      <c r="C5" s="295"/>
      <c r="D5" s="295"/>
      <c r="E5" s="295"/>
      <c r="F5" s="295"/>
      <c r="G5" s="295"/>
      <c r="H5" s="290"/>
      <c r="I5" s="290"/>
      <c r="J5" s="290"/>
      <c r="K5" s="290"/>
      <c r="L5" s="290"/>
      <c r="M5" s="290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5"/>
      <c r="W5" s="285"/>
      <c r="X5" s="285"/>
    </row>
    <row r="6" spans="1:24" ht="30">
      <c r="A6" s="285"/>
      <c r="B6" s="285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5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500098771.94</v>
      </c>
      <c r="I7" s="85">
        <f>I8+I51+I78+I85</f>
        <v>255563654</v>
      </c>
      <c r="J7" s="85">
        <f>J8+J51+J78+J85</f>
        <v>255563654</v>
      </c>
      <c r="K7" s="85">
        <f>K8+K51+K78+K85</f>
        <v>1011226079.9400001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384362024.88</v>
      </c>
      <c r="S7" s="229"/>
      <c r="T7" s="229">
        <f>T8+T51+T78+T85</f>
        <v>483019736.5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279296081.42000002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456289759.42000002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218936536.46000001</v>
      </c>
      <c r="S8" s="229"/>
      <c r="T8" s="229">
        <f>T9+T12+T15+T18+T21+T24+T27+T30+T33+T36+T39+T42</f>
        <v>264164829.5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5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5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5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6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12100S393А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7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8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6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7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8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6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7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8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6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7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8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6" t="s">
        <v>311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7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8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5" t="s">
        <v>312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5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5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5" t="s">
        <v>313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5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5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5" t="s">
        <v>339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5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5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5" t="s">
        <v>340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5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5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6" t="s">
        <v>341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2639855.36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12639855.359999999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2639855.36</v>
      </c>
      <c r="S39" s="78"/>
      <c r="T39" s="78">
        <f>T41</f>
        <v>2639855.36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7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8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2639855.36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12639855.359999999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2639855.36</v>
      </c>
      <c r="S41" s="48"/>
      <c r="T41" s="48">
        <f>H41</f>
        <v>2639855.36</v>
      </c>
      <c r="U41" s="48"/>
      <c r="V41" s="48"/>
      <c r="W41" s="48"/>
      <c r="X41" s="284"/>
    </row>
    <row r="42" spans="1:24" ht="45">
      <c r="A42" s="286" t="s">
        <v>342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7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8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6" t="s">
        <v>370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7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8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6" t="s">
        <v>375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7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8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1668092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2408092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1668092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6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7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8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6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7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8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6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7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8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5" t="s">
        <v>314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5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5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5" t="s">
        <v>324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5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5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5" t="s">
        <v>343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5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5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6" t="s">
        <v>357</v>
      </c>
      <c r="B70" s="223" t="s">
        <v>350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6"/>
    </row>
    <row r="71" spans="1:24">
      <c r="A71" s="287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7"/>
    </row>
    <row r="72" spans="1:24">
      <c r="A72" s="287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7"/>
    </row>
    <row r="73" spans="1:24">
      <c r="A73" s="288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8"/>
    </row>
    <row r="74" spans="1:24" ht="45">
      <c r="A74" s="286" t="s">
        <v>364</v>
      </c>
      <c r="B74" s="223" t="s">
        <v>365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2612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2612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2612</v>
      </c>
      <c r="U74" s="78"/>
      <c r="V74" s="78">
        <f t="shared" si="70"/>
        <v>0</v>
      </c>
      <c r="W74" s="78">
        <f t="shared" si="70"/>
        <v>0</v>
      </c>
      <c r="X74" s="296"/>
    </row>
    <row r="75" spans="1:24">
      <c r="A75" s="287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7"/>
    </row>
    <row r="76" spans="1:24">
      <c r="A76" s="287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2462</v>
      </c>
      <c r="U76" s="48"/>
      <c r="V76" s="48">
        <v>0</v>
      </c>
      <c r="W76" s="48">
        <v>0</v>
      </c>
      <c r="X76" s="297"/>
    </row>
    <row r="77" spans="1:24">
      <c r="A77" s="288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8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90472800.710000008</v>
      </c>
      <c r="S78" s="85"/>
      <c r="T78" s="85">
        <f t="shared" si="71"/>
        <v>122549000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5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5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5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5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33390000</v>
      </c>
      <c r="I82" s="78">
        <f t="shared" ref="I82:K82" si="74">I84</f>
        <v>0</v>
      </c>
      <c r="J82" s="78">
        <f t="shared" si="74"/>
        <v>0</v>
      </c>
      <c r="K82" s="78">
        <f t="shared" si="74"/>
        <v>33390000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33390000</v>
      </c>
      <c r="S82" s="78"/>
      <c r="T82" s="78">
        <f t="shared" si="75"/>
        <v>33390000</v>
      </c>
      <c r="U82" s="78"/>
      <c r="V82" s="78">
        <f t="shared" si="75"/>
        <v>0</v>
      </c>
      <c r="W82" s="78">
        <f t="shared" si="75"/>
        <v>0</v>
      </c>
      <c r="X82" s="285"/>
    </row>
    <row r="83" spans="1:24" s="187" customFormat="1" ht="12.75" customHeight="1">
      <c r="A83" s="285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5"/>
    </row>
    <row r="84" spans="1:24" s="187" customFormat="1" ht="12.75" customHeight="1">
      <c r="A84" s="285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/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5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5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5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5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5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5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5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5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5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5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5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5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5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5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5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5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5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5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5" t="s">
        <v>371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5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5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5" t="s">
        <v>380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5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5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9" t="s">
        <v>14</v>
      </c>
      <c r="J112" s="299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  <mergeCell ref="X39:X41"/>
    <mergeCell ref="X24:X26"/>
    <mergeCell ref="A12:A14"/>
    <mergeCell ref="A39:A41"/>
    <mergeCell ref="A18:A20"/>
    <mergeCell ref="A30:A32"/>
    <mergeCell ref="A3:A6"/>
    <mergeCell ref="I112:J112"/>
    <mergeCell ref="A42:A44"/>
    <mergeCell ref="A21:A23"/>
    <mergeCell ref="A55:A57"/>
    <mergeCell ref="A48:A50"/>
    <mergeCell ref="A106:A108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6:A38"/>
    <mergeCell ref="A33:A35"/>
    <mergeCell ref="X21:X23"/>
    <mergeCell ref="X36:X38"/>
    <mergeCell ref="X33:X35"/>
    <mergeCell ref="A9:A11"/>
    <mergeCell ref="X9:X11"/>
    <mergeCell ref="A27:A29"/>
    <mergeCell ref="X27:X29"/>
    <mergeCell ref="A24:A26"/>
    <mergeCell ref="A15:A17"/>
    <mergeCell ref="X12:X14"/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tabSelected="1"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2.25" customHeight="1">
      <c r="E1" s="332" t="s">
        <v>383</v>
      </c>
      <c r="F1" s="332"/>
      <c r="G1" s="332"/>
      <c r="H1" s="163"/>
      <c r="I1" s="163"/>
      <c r="J1" s="163"/>
      <c r="K1" s="163"/>
    </row>
    <row r="2" spans="1:20" ht="69" customHeight="1">
      <c r="E2" s="333" t="s">
        <v>317</v>
      </c>
      <c r="F2" s="333"/>
      <c r="G2" s="333"/>
      <c r="Q2" s="323" t="s">
        <v>153</v>
      </c>
      <c r="R2" s="323"/>
      <c r="S2" s="323"/>
      <c r="T2" s="323"/>
    </row>
    <row r="3" spans="1:20" ht="42.75" customHeight="1">
      <c r="A3" s="324" t="s">
        <v>203</v>
      </c>
      <c r="B3" s="324"/>
      <c r="C3" s="324"/>
      <c r="D3" s="324"/>
      <c r="E3" s="324"/>
      <c r="F3" s="324"/>
      <c r="G3" s="324"/>
      <c r="H3" s="324" t="s">
        <v>173</v>
      </c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</row>
    <row r="4" spans="1:20">
      <c r="A4" s="285" t="s">
        <v>54</v>
      </c>
      <c r="B4" s="330" t="s">
        <v>55</v>
      </c>
      <c r="C4" s="330" t="s">
        <v>251</v>
      </c>
      <c r="D4" s="285" t="s">
        <v>95</v>
      </c>
      <c r="E4" s="285"/>
      <c r="F4" s="285"/>
      <c r="G4" s="285"/>
      <c r="H4" s="285" t="s">
        <v>154</v>
      </c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6" t="s">
        <v>155</v>
      </c>
    </row>
    <row r="5" spans="1:20">
      <c r="A5" s="285"/>
      <c r="B5" s="330"/>
      <c r="C5" s="330"/>
      <c r="D5" s="285"/>
      <c r="E5" s="285"/>
      <c r="F5" s="285"/>
      <c r="G5" s="285"/>
      <c r="H5" s="285" t="s">
        <v>315</v>
      </c>
      <c r="I5" s="285"/>
      <c r="J5" s="285" t="s">
        <v>316</v>
      </c>
      <c r="K5" s="285"/>
      <c r="L5" s="285"/>
      <c r="M5" s="285"/>
      <c r="N5" s="285"/>
      <c r="O5" s="285"/>
      <c r="P5" s="285"/>
      <c r="Q5" s="285"/>
      <c r="R5" s="290" t="s">
        <v>35</v>
      </c>
      <c r="S5" s="290"/>
      <c r="T5" s="287"/>
    </row>
    <row r="6" spans="1:20" ht="15" customHeight="1">
      <c r="A6" s="285"/>
      <c r="B6" s="330"/>
      <c r="C6" s="330"/>
      <c r="D6" s="285"/>
      <c r="E6" s="285"/>
      <c r="F6" s="285"/>
      <c r="G6" s="285"/>
      <c r="H6" s="285"/>
      <c r="I6" s="285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90"/>
      <c r="S6" s="290"/>
      <c r="T6" s="287"/>
    </row>
    <row r="7" spans="1:20" ht="30">
      <c r="A7" s="285"/>
      <c r="B7" s="330"/>
      <c r="C7" s="330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8"/>
    </row>
    <row r="8" spans="1:20" s="23" customFormat="1" ht="14.25" customHeight="1">
      <c r="A8" s="331" t="s">
        <v>53</v>
      </c>
      <c r="B8" s="331" t="s">
        <v>146</v>
      </c>
      <c r="C8" s="39" t="s">
        <v>56</v>
      </c>
      <c r="D8" s="85">
        <f>'06. Пр.1 Распределение. Отч.7'!H7</f>
        <v>500098771.94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1011226079.9400001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384362024.88000005</v>
      </c>
      <c r="O8" s="88">
        <f t="shared" si="0"/>
        <v>0</v>
      </c>
      <c r="P8" s="88">
        <f t="shared" si="0"/>
        <v>483001004.5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7"/>
    </row>
    <row r="9" spans="1:20" s="23" customFormat="1" ht="14.25">
      <c r="A9" s="331"/>
      <c r="B9" s="331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8"/>
    </row>
    <row r="10" spans="1:20" s="23" customFormat="1" ht="14.25">
      <c r="A10" s="331"/>
      <c r="B10" s="331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8"/>
    </row>
    <row r="11" spans="1:20" s="23" customFormat="1" ht="14.25">
      <c r="A11" s="331"/>
      <c r="B11" s="331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8"/>
    </row>
    <row r="12" spans="1:20" s="23" customFormat="1" ht="14.25">
      <c r="A12" s="331"/>
      <c r="B12" s="331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8"/>
    </row>
    <row r="13" spans="1:20" s="23" customFormat="1" ht="14.25">
      <c r="A13" s="331"/>
      <c r="B13" s="331"/>
      <c r="C13" s="39" t="s">
        <v>48</v>
      </c>
      <c r="D13" s="85">
        <f t="shared" si="2"/>
        <v>376431651.93999994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887558959.93999994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295596774.07000005</v>
      </c>
      <c r="O13" s="88">
        <f t="shared" si="7"/>
        <v>0</v>
      </c>
      <c r="P13" s="88">
        <f t="shared" si="7"/>
        <v>371295804.5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8"/>
    </row>
    <row r="14" spans="1:20" s="23" customFormat="1" ht="14.25">
      <c r="A14" s="331"/>
      <c r="B14" s="331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9"/>
    </row>
    <row r="15" spans="1:20" s="44" customFormat="1">
      <c r="A15" s="303" t="s">
        <v>6</v>
      </c>
      <c r="B15" s="303" t="s">
        <v>80</v>
      </c>
      <c r="C15" s="41" t="s">
        <v>56</v>
      </c>
      <c r="D15" s="78">
        <f>D16+D17+D18+D19+D20+D21</f>
        <v>279296081.41999996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456289759.42000002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218936536.46000001</v>
      </c>
      <c r="O15" s="90"/>
      <c r="P15" s="90">
        <f t="shared" si="9"/>
        <v>264164829.5</v>
      </c>
      <c r="Q15" s="90"/>
      <c r="R15" s="90">
        <f t="shared" si="9"/>
        <v>83496839</v>
      </c>
      <c r="S15" s="90">
        <f t="shared" si="9"/>
        <v>83496839</v>
      </c>
      <c r="T15" s="320"/>
    </row>
    <row r="16" spans="1:20" s="44" customFormat="1">
      <c r="A16" s="303"/>
      <c r="B16" s="30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21"/>
    </row>
    <row r="17" spans="1:20" s="44" customFormat="1">
      <c r="A17" s="303"/>
      <c r="B17" s="303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21"/>
    </row>
    <row r="18" spans="1:20" s="44" customFormat="1">
      <c r="A18" s="303"/>
      <c r="B18" s="303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21"/>
    </row>
    <row r="19" spans="1:20" s="44" customFormat="1">
      <c r="A19" s="303"/>
      <c r="B19" s="303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21"/>
    </row>
    <row r="20" spans="1:20" s="44" customFormat="1">
      <c r="A20" s="303"/>
      <c r="B20" s="303"/>
      <c r="C20" s="41" t="s">
        <v>48</v>
      </c>
      <c r="D20" s="78">
        <f t="shared" ref="D20:G20" si="16">D27+D34+D41+D48+D55+D62+D69+D76+D83+D90+D97+D104+D111+D118</f>
        <v>157823681.41999999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334817359.42000002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130404085.65000001</v>
      </c>
      <c r="O20" s="90"/>
      <c r="P20" s="90">
        <f t="shared" si="17"/>
        <v>152692429.5</v>
      </c>
      <c r="Q20" s="90"/>
      <c r="R20" s="90">
        <f t="shared" si="17"/>
        <v>83496839</v>
      </c>
      <c r="S20" s="90">
        <f t="shared" si="17"/>
        <v>83496839</v>
      </c>
      <c r="T20" s="321"/>
    </row>
    <row r="21" spans="1:20" s="44" customFormat="1">
      <c r="A21" s="303"/>
      <c r="B21" s="303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22"/>
    </row>
    <row r="22" spans="1:20" s="37" customFormat="1" hidden="1">
      <c r="A22" s="285" t="s">
        <v>26</v>
      </c>
      <c r="B22" s="28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6"/>
    </row>
    <row r="23" spans="1:20" s="187" customFormat="1" ht="12.75" hidden="1">
      <c r="A23" s="284"/>
      <c r="B23" s="285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7"/>
    </row>
    <row r="24" spans="1:20" s="187" customFormat="1" ht="12.75" hidden="1">
      <c r="A24" s="284"/>
      <c r="B24" s="285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7"/>
    </row>
    <row r="25" spans="1:20" s="187" customFormat="1" ht="12.75" hidden="1">
      <c r="A25" s="284"/>
      <c r="B25" s="285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7"/>
    </row>
    <row r="26" spans="1:20" s="187" customFormat="1" ht="12.75" hidden="1">
      <c r="A26" s="284"/>
      <c r="B26" s="285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7"/>
    </row>
    <row r="27" spans="1:20" s="187" customFormat="1" ht="12.75" hidden="1">
      <c r="A27" s="284"/>
      <c r="B27" s="285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7"/>
    </row>
    <row r="28" spans="1:20" s="187" customFormat="1" ht="12.75" hidden="1">
      <c r="A28" s="284"/>
      <c r="B28" s="285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8"/>
    </row>
    <row r="29" spans="1:20" s="37" customFormat="1" hidden="1">
      <c r="A29" s="285" t="s">
        <v>27</v>
      </c>
      <c r="B29" s="285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6"/>
    </row>
    <row r="30" spans="1:20" s="187" customFormat="1" ht="12.75" hidden="1">
      <c r="A30" s="284"/>
      <c r="B30" s="285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7"/>
    </row>
    <row r="31" spans="1:20" s="187" customFormat="1" ht="12.75" hidden="1">
      <c r="A31" s="284"/>
      <c r="B31" s="285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7"/>
    </row>
    <row r="32" spans="1:20" s="187" customFormat="1" ht="12.75" hidden="1">
      <c r="A32" s="284"/>
      <c r="B32" s="285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7"/>
    </row>
    <row r="33" spans="1:20" s="187" customFormat="1" ht="12.75" hidden="1">
      <c r="A33" s="284"/>
      <c r="B33" s="285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7"/>
    </row>
    <row r="34" spans="1:20" s="187" customFormat="1" ht="12.75" hidden="1">
      <c r="A34" s="284"/>
      <c r="B34" s="285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7"/>
    </row>
    <row r="35" spans="1:20" s="187" customFormat="1" ht="12.75" hidden="1">
      <c r="A35" s="284"/>
      <c r="B35" s="285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8"/>
    </row>
    <row r="36" spans="1:20" s="187" customFormat="1" hidden="1">
      <c r="A36" s="285" t="s">
        <v>28</v>
      </c>
      <c r="B36" s="285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5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5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5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5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5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5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5" t="s">
        <v>96</v>
      </c>
      <c r="B43" s="285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00"/>
    </row>
    <row r="44" spans="1:20" s="187" customFormat="1" ht="12.75" hidden="1">
      <c r="A44" s="284"/>
      <c r="B44" s="285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301"/>
    </row>
    <row r="45" spans="1:20" s="187" customFormat="1" ht="12.75" hidden="1">
      <c r="A45" s="284"/>
      <c r="B45" s="285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301"/>
    </row>
    <row r="46" spans="1:20" s="187" customFormat="1" ht="12.75" hidden="1">
      <c r="A46" s="284"/>
      <c r="B46" s="285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1"/>
    </row>
    <row r="47" spans="1:20" s="187" customFormat="1" ht="12.75" hidden="1">
      <c r="A47" s="284"/>
      <c r="B47" s="285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01"/>
    </row>
    <row r="48" spans="1:20" s="187" customFormat="1" ht="12.75" hidden="1">
      <c r="A48" s="284"/>
      <c r="B48" s="285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1"/>
    </row>
    <row r="49" spans="1:20" s="187" customFormat="1" ht="12.75" hidden="1">
      <c r="A49" s="284"/>
      <c r="B49" s="285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02"/>
    </row>
    <row r="50" spans="1:20" s="37" customFormat="1" ht="15" hidden="1" customHeight="1">
      <c r="A50" s="285" t="s">
        <v>113</v>
      </c>
      <c r="B50" s="285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300"/>
    </row>
    <row r="51" spans="1:20" s="187" customFormat="1" ht="12.75" hidden="1">
      <c r="A51" s="284"/>
      <c r="B51" s="285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301"/>
    </row>
    <row r="52" spans="1:20" s="187" customFormat="1" ht="12.75" hidden="1">
      <c r="A52" s="284"/>
      <c r="B52" s="285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301"/>
    </row>
    <row r="53" spans="1:20" s="187" customFormat="1" ht="12.75" hidden="1">
      <c r="A53" s="284"/>
      <c r="B53" s="285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301"/>
    </row>
    <row r="54" spans="1:20" s="187" customFormat="1" ht="12.75" hidden="1">
      <c r="A54" s="284"/>
      <c r="B54" s="285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301"/>
    </row>
    <row r="55" spans="1:20" s="187" customFormat="1" ht="12.75" hidden="1">
      <c r="A55" s="284"/>
      <c r="B55" s="285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1"/>
    </row>
    <row r="56" spans="1:20" s="187" customFormat="1" ht="12.75" hidden="1">
      <c r="A56" s="284"/>
      <c r="B56" s="285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02"/>
    </row>
    <row r="57" spans="1:20" s="37" customFormat="1" ht="15" hidden="1" customHeight="1">
      <c r="A57" s="285" t="s">
        <v>311</v>
      </c>
      <c r="B57" s="285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300"/>
    </row>
    <row r="58" spans="1:20" s="187" customFormat="1" ht="12.75" hidden="1">
      <c r="A58" s="284"/>
      <c r="B58" s="285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301"/>
    </row>
    <row r="59" spans="1:20" s="187" customFormat="1" ht="12.75" hidden="1">
      <c r="A59" s="284"/>
      <c r="B59" s="285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301"/>
    </row>
    <row r="60" spans="1:20" s="187" customFormat="1" ht="12.75" hidden="1">
      <c r="A60" s="284"/>
      <c r="B60" s="285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301"/>
    </row>
    <row r="61" spans="1:20" s="187" customFormat="1" ht="12.75" hidden="1">
      <c r="A61" s="284"/>
      <c r="B61" s="285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301"/>
    </row>
    <row r="62" spans="1:20" s="187" customFormat="1" ht="12.75" hidden="1">
      <c r="A62" s="284"/>
      <c r="B62" s="285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1"/>
    </row>
    <row r="63" spans="1:20" s="187" customFormat="1" ht="12.75" hidden="1">
      <c r="A63" s="284"/>
      <c r="B63" s="285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02"/>
    </row>
    <row r="64" spans="1:20" s="37" customFormat="1" ht="15" hidden="1" customHeight="1">
      <c r="A64" s="286" t="s">
        <v>312</v>
      </c>
      <c r="B64" s="285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00"/>
    </row>
    <row r="65" spans="1:20" s="37" customFormat="1" hidden="1">
      <c r="A65" s="287"/>
      <c r="B65" s="285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301"/>
    </row>
    <row r="66" spans="1:20" s="187" customFormat="1" ht="12.75" hidden="1">
      <c r="A66" s="287"/>
      <c r="B66" s="285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301"/>
    </row>
    <row r="67" spans="1:20" s="187" customFormat="1" ht="12.75" hidden="1">
      <c r="A67" s="287"/>
      <c r="B67" s="285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1"/>
    </row>
    <row r="68" spans="1:20" s="187" customFormat="1" ht="12.75" hidden="1">
      <c r="A68" s="287"/>
      <c r="B68" s="285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01"/>
    </row>
    <row r="69" spans="1:20" s="187" customFormat="1" ht="12.75" hidden="1">
      <c r="A69" s="287"/>
      <c r="B69" s="285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1"/>
    </row>
    <row r="70" spans="1:20" s="187" customFormat="1" ht="12.75" hidden="1">
      <c r="A70" s="288"/>
      <c r="B70" s="285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02"/>
    </row>
    <row r="71" spans="1:20" s="37" customFormat="1" ht="46.9" hidden="1" customHeight="1">
      <c r="A71" s="286" t="s">
        <v>313</v>
      </c>
      <c r="B71" s="285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300"/>
    </row>
    <row r="72" spans="1:20" s="187" customFormat="1" ht="12.75" hidden="1">
      <c r="A72" s="287"/>
      <c r="B72" s="285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301"/>
    </row>
    <row r="73" spans="1:20" s="187" customFormat="1" ht="12.75" hidden="1">
      <c r="A73" s="287"/>
      <c r="B73" s="285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301"/>
    </row>
    <row r="74" spans="1:20" s="187" customFormat="1" ht="12.75" hidden="1">
      <c r="A74" s="287"/>
      <c r="B74" s="285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1"/>
    </row>
    <row r="75" spans="1:20" s="187" customFormat="1" ht="12.75" hidden="1">
      <c r="A75" s="287"/>
      <c r="B75" s="285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301"/>
    </row>
    <row r="76" spans="1:20" s="187" customFormat="1" ht="12.75" hidden="1">
      <c r="A76" s="287"/>
      <c r="B76" s="285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1"/>
    </row>
    <row r="77" spans="1:20" s="187" customFormat="1" ht="12.75" hidden="1">
      <c r="A77" s="288"/>
      <c r="B77" s="285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02"/>
    </row>
    <row r="78" spans="1:20" s="37" customFormat="1" ht="15" hidden="1" customHeight="1">
      <c r="A78" s="286" t="s">
        <v>339</v>
      </c>
      <c r="B78" s="285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00"/>
    </row>
    <row r="79" spans="1:20" s="187" customFormat="1" ht="12.75" hidden="1">
      <c r="A79" s="287"/>
      <c r="B79" s="285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301"/>
    </row>
    <row r="80" spans="1:20" s="187" customFormat="1" ht="12.75" hidden="1">
      <c r="A80" s="287"/>
      <c r="B80" s="285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301"/>
    </row>
    <row r="81" spans="1:20" s="187" customFormat="1" ht="12.75" hidden="1">
      <c r="A81" s="287"/>
      <c r="B81" s="285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1"/>
    </row>
    <row r="82" spans="1:20" s="187" customFormat="1" ht="12.75" hidden="1">
      <c r="A82" s="287"/>
      <c r="B82" s="285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301"/>
    </row>
    <row r="83" spans="1:20" s="187" customFormat="1" ht="12.75" hidden="1">
      <c r="A83" s="287"/>
      <c r="B83" s="285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1"/>
    </row>
    <row r="84" spans="1:20" s="187" customFormat="1" ht="12.75" hidden="1">
      <c r="A84" s="288"/>
      <c r="B84" s="285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02"/>
    </row>
    <row r="85" spans="1:20" s="37" customFormat="1" ht="15" hidden="1" customHeight="1">
      <c r="A85" s="286" t="s">
        <v>340</v>
      </c>
      <c r="B85" s="285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00"/>
    </row>
    <row r="86" spans="1:20" s="187" customFormat="1" ht="12.75" hidden="1">
      <c r="A86" s="287"/>
      <c r="B86" s="285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301"/>
    </row>
    <row r="87" spans="1:20" s="187" customFormat="1" ht="12.75" hidden="1">
      <c r="A87" s="287"/>
      <c r="B87" s="285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301"/>
    </row>
    <row r="88" spans="1:20" s="187" customFormat="1" ht="12.75" hidden="1">
      <c r="A88" s="287"/>
      <c r="B88" s="285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301"/>
    </row>
    <row r="89" spans="1:20" s="187" customFormat="1" ht="12.75" hidden="1">
      <c r="A89" s="287"/>
      <c r="B89" s="285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301"/>
    </row>
    <row r="90" spans="1:20" s="187" customFormat="1" ht="12.75" hidden="1">
      <c r="A90" s="287"/>
      <c r="B90" s="285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1"/>
    </row>
    <row r="91" spans="1:20" s="187" customFormat="1" ht="12.75" hidden="1">
      <c r="A91" s="288"/>
      <c r="B91" s="285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02"/>
    </row>
    <row r="92" spans="1:20" s="37" customFormat="1" ht="15" hidden="1" customHeight="1">
      <c r="A92" s="286" t="s">
        <v>341</v>
      </c>
      <c r="B92" s="285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2639855.36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12639855.359999999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2639855.36</v>
      </c>
      <c r="O92" s="78"/>
      <c r="P92" s="78">
        <f t="shared" si="43"/>
        <v>2639855.36</v>
      </c>
      <c r="Q92" s="78"/>
      <c r="R92" s="78">
        <f t="shared" si="43"/>
        <v>0</v>
      </c>
      <c r="S92" s="78">
        <f t="shared" si="43"/>
        <v>0</v>
      </c>
      <c r="T92" s="300"/>
    </row>
    <row r="93" spans="1:20" s="37" customFormat="1" hidden="1">
      <c r="A93" s="287"/>
      <c r="B93" s="285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301"/>
    </row>
    <row r="94" spans="1:20" s="187" customFormat="1" ht="12.75" hidden="1">
      <c r="A94" s="287"/>
      <c r="B94" s="285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301"/>
    </row>
    <row r="95" spans="1:20" s="187" customFormat="1" ht="12.75" hidden="1">
      <c r="A95" s="287"/>
      <c r="B95" s="285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301"/>
    </row>
    <row r="96" spans="1:20" s="187" customFormat="1" ht="12.75" hidden="1">
      <c r="A96" s="287"/>
      <c r="B96" s="285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301"/>
    </row>
    <row r="97" spans="1:20" s="187" customFormat="1" ht="12.75" hidden="1">
      <c r="A97" s="287"/>
      <c r="B97" s="285"/>
      <c r="C97" s="165" t="s">
        <v>48</v>
      </c>
      <c r="D97" s="49">
        <f>'06. Пр.1 Распределение. Отч.7'!H39</f>
        <v>2639855.36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12639855.359999999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2639855.36</v>
      </c>
      <c r="O97" s="115">
        <f>'06. Пр.1 Распределение. Отч.7'!S41</f>
        <v>0</v>
      </c>
      <c r="P97" s="115">
        <f>'06. Пр.1 Распределение. Отч.7'!T41</f>
        <v>2639855.36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1"/>
    </row>
    <row r="98" spans="1:20" s="187" customFormat="1" ht="12.75" hidden="1">
      <c r="A98" s="288"/>
      <c r="B98" s="285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02"/>
    </row>
    <row r="99" spans="1:20" s="37" customFormat="1" ht="15" hidden="1" customHeight="1">
      <c r="A99" s="286" t="s">
        <v>342</v>
      </c>
      <c r="B99" s="285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300"/>
    </row>
    <row r="100" spans="1:20" s="37" customFormat="1" hidden="1">
      <c r="A100" s="287"/>
      <c r="B100" s="285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301"/>
    </row>
    <row r="101" spans="1:20" s="187" customFormat="1" ht="12.75" hidden="1">
      <c r="A101" s="287"/>
      <c r="B101" s="285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301"/>
    </row>
    <row r="102" spans="1:20" s="187" customFormat="1" ht="12.75" hidden="1">
      <c r="A102" s="287"/>
      <c r="B102" s="285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301"/>
    </row>
    <row r="103" spans="1:20" s="187" customFormat="1" ht="12.75" hidden="1">
      <c r="A103" s="287"/>
      <c r="B103" s="285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301"/>
    </row>
    <row r="104" spans="1:20" s="187" customFormat="1" ht="12.75" hidden="1">
      <c r="A104" s="287"/>
      <c r="B104" s="285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1"/>
    </row>
    <row r="105" spans="1:20" s="187" customFormat="1" ht="12.75" hidden="1">
      <c r="A105" s="288"/>
      <c r="B105" s="285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02"/>
    </row>
    <row r="106" spans="1:20" s="37" customFormat="1" ht="15" hidden="1" customHeight="1">
      <c r="A106" s="286" t="s">
        <v>370</v>
      </c>
      <c r="B106" s="285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300"/>
    </row>
    <row r="107" spans="1:20" s="37" customFormat="1" hidden="1">
      <c r="A107" s="287"/>
      <c r="B107" s="285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301"/>
    </row>
    <row r="108" spans="1:20" s="187" customFormat="1" ht="12.75" hidden="1">
      <c r="A108" s="287"/>
      <c r="B108" s="285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301"/>
    </row>
    <row r="109" spans="1:20" s="187" customFormat="1" ht="12.75" hidden="1">
      <c r="A109" s="287"/>
      <c r="B109" s="285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301"/>
    </row>
    <row r="110" spans="1:20" s="187" customFormat="1" ht="12.75" hidden="1">
      <c r="A110" s="287"/>
      <c r="B110" s="285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301"/>
    </row>
    <row r="111" spans="1:20" s="187" customFormat="1" ht="12.75" hidden="1">
      <c r="A111" s="287"/>
      <c r="B111" s="285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301"/>
    </row>
    <row r="112" spans="1:20" s="187" customFormat="1" ht="12.75" hidden="1">
      <c r="A112" s="288"/>
      <c r="B112" s="285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302"/>
    </row>
    <row r="113" spans="1:20" s="37" customFormat="1" ht="15" hidden="1" customHeight="1">
      <c r="A113" s="286" t="s">
        <v>375</v>
      </c>
      <c r="B113" s="28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300"/>
    </row>
    <row r="114" spans="1:20" s="37" customFormat="1" hidden="1">
      <c r="A114" s="287"/>
      <c r="B114" s="285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301"/>
    </row>
    <row r="115" spans="1:20" s="187" customFormat="1" ht="12.75" hidden="1">
      <c r="A115" s="287"/>
      <c r="B115" s="285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301"/>
    </row>
    <row r="116" spans="1:20" s="187" customFormat="1" ht="12.75" hidden="1">
      <c r="A116" s="287"/>
      <c r="B116" s="285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301"/>
    </row>
    <row r="117" spans="1:20" s="187" customFormat="1" ht="12.75" hidden="1">
      <c r="A117" s="287"/>
      <c r="B117" s="285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301"/>
    </row>
    <row r="118" spans="1:20" s="187" customFormat="1" ht="12.75" hidden="1">
      <c r="A118" s="287"/>
      <c r="B118" s="285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301"/>
    </row>
    <row r="119" spans="1:20" s="187" customFormat="1" ht="12.75" hidden="1">
      <c r="A119" s="288"/>
      <c r="B119" s="285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302"/>
    </row>
    <row r="120" spans="1:20" s="44" customFormat="1">
      <c r="A120" s="303" t="s">
        <v>7</v>
      </c>
      <c r="B120" s="303" t="s">
        <v>76</v>
      </c>
      <c r="C120" s="41" t="s">
        <v>56</v>
      </c>
      <c r="D120" s="78">
        <f>D122+D123+D124+D125+D126</f>
        <v>1668092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2408092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05"/>
    </row>
    <row r="121" spans="1:20" s="44" customFormat="1">
      <c r="A121" s="303"/>
      <c r="B121" s="303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06"/>
    </row>
    <row r="122" spans="1:20" s="44" customFormat="1">
      <c r="A122" s="303"/>
      <c r="B122" s="303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06"/>
    </row>
    <row r="123" spans="1:20" s="44" customFormat="1">
      <c r="A123" s="303"/>
      <c r="B123" s="303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06"/>
    </row>
    <row r="124" spans="1:20" s="44" customFormat="1">
      <c r="A124" s="303"/>
      <c r="B124" s="303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06"/>
    </row>
    <row r="125" spans="1:20" s="44" customFormat="1">
      <c r="A125" s="303"/>
      <c r="B125" s="303"/>
      <c r="C125" s="41" t="s">
        <v>48</v>
      </c>
      <c r="D125" s="78">
        <f t="shared" ref="D125:G125" si="63">D132+D139+D146+D153+D160+D167+D174+D181</f>
        <v>1419172</v>
      </c>
      <c r="E125" s="78">
        <f t="shared" si="63"/>
        <v>370000</v>
      </c>
      <c r="F125" s="78">
        <f t="shared" si="63"/>
        <v>370000</v>
      </c>
      <c r="G125" s="78">
        <f t="shared" si="63"/>
        <v>2159172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06"/>
    </row>
    <row r="126" spans="1:20" s="44" customFormat="1">
      <c r="A126" s="303"/>
      <c r="B126" s="303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07"/>
    </row>
    <row r="127" spans="1:20" hidden="1">
      <c r="A127" s="326" t="s">
        <v>29</v>
      </c>
      <c r="B127" s="304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27"/>
      <c r="B128" s="304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27"/>
      <c r="B129" s="304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27"/>
      <c r="B130" s="304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27"/>
      <c r="B131" s="304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27"/>
      <c r="B132" s="304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27"/>
      <c r="B133" s="304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26" t="s">
        <v>30</v>
      </c>
      <c r="B134" s="304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27"/>
      <c r="B135" s="304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27"/>
      <c r="B136" s="304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27"/>
      <c r="B137" s="304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27"/>
      <c r="B138" s="304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27"/>
      <c r="B139" s="304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27"/>
      <c r="B140" s="304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26" t="s">
        <v>31</v>
      </c>
      <c r="B141" s="304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27"/>
      <c r="B142" s="304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27"/>
      <c r="B143" s="304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27"/>
      <c r="B144" s="304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27"/>
      <c r="B145" s="304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27"/>
      <c r="B146" s="304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27"/>
      <c r="B147" s="304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26" t="s">
        <v>314</v>
      </c>
      <c r="B148" s="304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27"/>
      <c r="B149" s="304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27"/>
      <c r="B150" s="304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27"/>
      <c r="B151" s="304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27"/>
      <c r="B152" s="304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27"/>
      <c r="B153" s="304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27"/>
      <c r="B154" s="304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26" t="s">
        <v>324</v>
      </c>
      <c r="B155" s="304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27"/>
      <c r="B156" s="304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27"/>
      <c r="B157" s="304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27"/>
      <c r="B158" s="304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27"/>
      <c r="B159" s="304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27"/>
      <c r="B160" s="304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27"/>
      <c r="B161" s="304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26" t="s">
        <v>343</v>
      </c>
      <c r="B162" s="304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27"/>
      <c r="B163" s="304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27"/>
      <c r="B164" s="304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27"/>
      <c r="B165" s="304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27"/>
      <c r="B166" s="304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27"/>
      <c r="B167" s="304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27"/>
      <c r="B168" s="304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26" t="s">
        <v>357</v>
      </c>
      <c r="B169" s="304" t="s">
        <v>350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27"/>
      <c r="B170" s="304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27"/>
      <c r="B171" s="304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27"/>
      <c r="B172" s="304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27"/>
      <c r="B173" s="304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27"/>
      <c r="B174" s="304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27"/>
      <c r="B175" s="304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26" t="s">
        <v>364</v>
      </c>
      <c r="B176" s="304" t="s">
        <v>365</v>
      </c>
      <c r="C176" s="112" t="s">
        <v>56</v>
      </c>
      <c r="D176" s="78">
        <f>D178+D179+D180+D181+D182</f>
        <v>2612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2612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27"/>
      <c r="B177" s="304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27"/>
      <c r="B178" s="304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27"/>
      <c r="B179" s="304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27"/>
      <c r="B180" s="304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27"/>
      <c r="B181" s="304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27"/>
      <c r="B182" s="304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29" t="s">
        <v>8</v>
      </c>
      <c r="B183" s="329" t="s">
        <v>88</v>
      </c>
      <c r="C183" s="190" t="s">
        <v>56</v>
      </c>
      <c r="D183" s="191">
        <f>D185+D186+D187+D188+D189</f>
        <v>122549000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283667000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90472800.710000008</v>
      </c>
      <c r="O183" s="192">
        <f t="shared" si="88"/>
        <v>0</v>
      </c>
      <c r="P183" s="192">
        <f t="shared" si="88"/>
        <v>122549000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08"/>
    </row>
    <row r="184" spans="1:20" s="25" customFormat="1">
      <c r="A184" s="329"/>
      <c r="B184" s="329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09"/>
    </row>
    <row r="185" spans="1:20" s="25" customFormat="1">
      <c r="A185" s="329"/>
      <c r="B185" s="329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09"/>
    </row>
    <row r="186" spans="1:20" s="25" customFormat="1">
      <c r="A186" s="329"/>
      <c r="B186" s="329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09"/>
    </row>
    <row r="187" spans="1:20" s="25" customFormat="1">
      <c r="A187" s="329"/>
      <c r="B187" s="329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09"/>
    </row>
    <row r="188" spans="1:20" s="25" customFormat="1">
      <c r="A188" s="329"/>
      <c r="B188" s="329"/>
      <c r="C188" s="190" t="s">
        <v>48</v>
      </c>
      <c r="D188" s="191">
        <f t="shared" ref="D188:S188" si="93">D195+D202</f>
        <v>122549000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283667000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90472800.710000008</v>
      </c>
      <c r="O188" s="192">
        <f t="shared" si="93"/>
        <v>0</v>
      </c>
      <c r="P188" s="192">
        <f t="shared" si="93"/>
        <v>122549000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09"/>
    </row>
    <row r="189" spans="1:20" s="25" customFormat="1">
      <c r="A189" s="329"/>
      <c r="B189" s="329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10"/>
    </row>
    <row r="190" spans="1:20" hidden="1">
      <c r="A190" s="303" t="s">
        <v>32</v>
      </c>
      <c r="B190" s="303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14"/>
    </row>
    <row r="191" spans="1:20" s="101" customFormat="1" ht="12.75" hidden="1">
      <c r="A191" s="328"/>
      <c r="B191" s="303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15"/>
    </row>
    <row r="192" spans="1:20" s="101" customFormat="1" ht="12.75" hidden="1">
      <c r="A192" s="328"/>
      <c r="B192" s="303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15"/>
    </row>
    <row r="193" spans="1:20" s="101" customFormat="1" ht="12.75" hidden="1">
      <c r="A193" s="328"/>
      <c r="B193" s="303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15"/>
    </row>
    <row r="194" spans="1:20" s="101" customFormat="1" ht="12.75" hidden="1">
      <c r="A194" s="328"/>
      <c r="B194" s="303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15"/>
    </row>
    <row r="195" spans="1:20" s="101" customFormat="1" ht="12.75" hidden="1">
      <c r="A195" s="328"/>
      <c r="B195" s="303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15"/>
    </row>
    <row r="196" spans="1:20" s="101" customFormat="1" ht="12.75" hidden="1">
      <c r="A196" s="328"/>
      <c r="B196" s="303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16"/>
    </row>
    <row r="197" spans="1:20" hidden="1">
      <c r="A197" s="303" t="s">
        <v>137</v>
      </c>
      <c r="B197" s="303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33390000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33390000</v>
      </c>
      <c r="O197" s="90">
        <f t="shared" si="98"/>
        <v>0</v>
      </c>
      <c r="P197" s="90">
        <f t="shared" si="98"/>
        <v>33390000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28"/>
      <c r="B198" s="303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8"/>
      <c r="B199" s="303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8"/>
      <c r="B200" s="303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8"/>
      <c r="B201" s="303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8"/>
      <c r="B202" s="303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0</v>
      </c>
      <c r="P202" s="115">
        <f>'06. Пр.1 Распределение. Отч.7'!T84</f>
        <v>33390000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8"/>
      <c r="B203" s="303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29" t="s">
        <v>67</v>
      </c>
      <c r="B204" s="329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11"/>
    </row>
    <row r="205" spans="1:20" s="25" customFormat="1">
      <c r="A205" s="329"/>
      <c r="B205" s="329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12"/>
    </row>
    <row r="206" spans="1:20" s="25" customFormat="1">
      <c r="A206" s="329"/>
      <c r="B206" s="329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12"/>
    </row>
    <row r="207" spans="1:20" s="25" customFormat="1">
      <c r="A207" s="329"/>
      <c r="B207" s="329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12"/>
    </row>
    <row r="208" spans="1:20" s="25" customFormat="1">
      <c r="A208" s="329"/>
      <c r="B208" s="329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12"/>
    </row>
    <row r="209" spans="1:20" s="25" customFormat="1">
      <c r="A209" s="329"/>
      <c r="B209" s="329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12"/>
    </row>
    <row r="210" spans="1:20" s="25" customFormat="1">
      <c r="A210" s="329"/>
      <c r="B210" s="329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13"/>
    </row>
    <row r="211" spans="1:20" hidden="1">
      <c r="A211" s="334" t="s">
        <v>68</v>
      </c>
      <c r="B211" s="334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300"/>
    </row>
    <row r="212" spans="1:20" s="101" customFormat="1" ht="12.75" hidden="1">
      <c r="A212" s="335"/>
      <c r="B212" s="334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1"/>
    </row>
    <row r="213" spans="1:20" s="101" customFormat="1" ht="12.75" hidden="1">
      <c r="A213" s="335"/>
      <c r="B213" s="334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1"/>
    </row>
    <row r="214" spans="1:20" s="101" customFormat="1" ht="12.75" hidden="1">
      <c r="A214" s="335"/>
      <c r="B214" s="334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1"/>
    </row>
    <row r="215" spans="1:20" s="101" customFormat="1" ht="12.75" hidden="1">
      <c r="A215" s="335"/>
      <c r="B215" s="334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1"/>
    </row>
    <row r="216" spans="1:20" s="101" customFormat="1" ht="12.75" hidden="1">
      <c r="A216" s="335"/>
      <c r="B216" s="334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01"/>
    </row>
    <row r="217" spans="1:20" s="101" customFormat="1" ht="12.75" hidden="1">
      <c r="A217" s="335"/>
      <c r="B217" s="334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2"/>
    </row>
    <row r="218" spans="1:20" hidden="1">
      <c r="A218" s="326" t="s">
        <v>69</v>
      </c>
      <c r="B218" s="304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300"/>
    </row>
    <row r="219" spans="1:20" s="101" customFormat="1" ht="12.75" hidden="1">
      <c r="A219" s="326"/>
      <c r="B219" s="304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01"/>
    </row>
    <row r="220" spans="1:20" s="101" customFormat="1" ht="12.75" hidden="1">
      <c r="A220" s="326"/>
      <c r="B220" s="304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1"/>
    </row>
    <row r="221" spans="1:20" s="101" customFormat="1" ht="12.75" hidden="1">
      <c r="A221" s="326"/>
      <c r="B221" s="304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1"/>
    </row>
    <row r="222" spans="1:20" s="101" customFormat="1" ht="12.75" hidden="1">
      <c r="A222" s="326"/>
      <c r="B222" s="304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1"/>
    </row>
    <row r="223" spans="1:20" s="101" customFormat="1" ht="12.75" hidden="1">
      <c r="A223" s="326"/>
      <c r="B223" s="304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01"/>
    </row>
    <row r="224" spans="1:20" s="101" customFormat="1" ht="12.75" hidden="1">
      <c r="A224" s="326"/>
      <c r="B224" s="304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2"/>
    </row>
    <row r="225" spans="1:20" hidden="1">
      <c r="A225" s="326" t="s">
        <v>112</v>
      </c>
      <c r="B225" s="304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300"/>
    </row>
    <row r="226" spans="1:20" s="101" customFormat="1" ht="12.75" hidden="1">
      <c r="A226" s="327"/>
      <c r="B226" s="304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01"/>
    </row>
    <row r="227" spans="1:20" s="101" customFormat="1" ht="12.75" hidden="1">
      <c r="A227" s="327"/>
      <c r="B227" s="304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1"/>
    </row>
    <row r="228" spans="1:20" s="101" customFormat="1" ht="12.75" hidden="1">
      <c r="A228" s="327"/>
      <c r="B228" s="304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1"/>
    </row>
    <row r="229" spans="1:20" s="101" customFormat="1" ht="12.75" hidden="1">
      <c r="A229" s="327"/>
      <c r="B229" s="304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1"/>
    </row>
    <row r="230" spans="1:20" s="101" customFormat="1" ht="12.75" hidden="1">
      <c r="A230" s="327"/>
      <c r="B230" s="304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01"/>
    </row>
    <row r="231" spans="1:20" s="101" customFormat="1" ht="12.75" hidden="1">
      <c r="A231" s="327"/>
      <c r="B231" s="304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2"/>
    </row>
    <row r="232" spans="1:20" ht="15" hidden="1" customHeight="1">
      <c r="A232" s="326" t="s">
        <v>114</v>
      </c>
      <c r="B232" s="304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300"/>
    </row>
    <row r="233" spans="1:20" s="101" customFormat="1" ht="12.75" hidden="1">
      <c r="A233" s="327"/>
      <c r="B233" s="304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1"/>
    </row>
    <row r="234" spans="1:20" s="101" customFormat="1" ht="12.75" hidden="1">
      <c r="A234" s="327"/>
      <c r="B234" s="304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1"/>
    </row>
    <row r="235" spans="1:20" s="101" customFormat="1" ht="12.75" hidden="1">
      <c r="A235" s="327"/>
      <c r="B235" s="304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01"/>
    </row>
    <row r="236" spans="1:20" s="101" customFormat="1" ht="12.75" hidden="1">
      <c r="A236" s="327"/>
      <c r="B236" s="304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1"/>
    </row>
    <row r="237" spans="1:20" s="101" customFormat="1" ht="12.75" hidden="1">
      <c r="A237" s="327"/>
      <c r="B237" s="304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01"/>
    </row>
    <row r="238" spans="1:20" s="101" customFormat="1" ht="12.75" hidden="1">
      <c r="A238" s="327"/>
      <c r="B238" s="304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2"/>
    </row>
    <row r="239" spans="1:20" s="11" customFormat="1" hidden="1">
      <c r="A239" s="326" t="s">
        <v>116</v>
      </c>
      <c r="B239" s="304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300"/>
    </row>
    <row r="240" spans="1:20" s="120" customFormat="1" ht="12.75" hidden="1">
      <c r="A240" s="327"/>
      <c r="B240" s="304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01"/>
    </row>
    <row r="241" spans="1:20" s="101" customFormat="1" ht="12.75" hidden="1">
      <c r="A241" s="327"/>
      <c r="B241" s="304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01"/>
    </row>
    <row r="242" spans="1:20" s="101" customFormat="1" ht="12.75" hidden="1">
      <c r="A242" s="327"/>
      <c r="B242" s="304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1"/>
    </row>
    <row r="243" spans="1:20" s="101" customFormat="1" ht="12.75" hidden="1">
      <c r="A243" s="327"/>
      <c r="B243" s="304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01"/>
    </row>
    <row r="244" spans="1:20" s="101" customFormat="1" ht="12.75" hidden="1">
      <c r="A244" s="327"/>
      <c r="B244" s="304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01"/>
    </row>
    <row r="245" spans="1:20" s="101" customFormat="1" ht="12.75" hidden="1">
      <c r="A245" s="327"/>
      <c r="B245" s="304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02"/>
    </row>
    <row r="246" spans="1:20" s="11" customFormat="1" hidden="1">
      <c r="A246" s="326" t="s">
        <v>371</v>
      </c>
      <c r="B246" s="304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300"/>
    </row>
    <row r="247" spans="1:20" s="120" customFormat="1" ht="12.75" hidden="1">
      <c r="A247" s="327"/>
      <c r="B247" s="304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301"/>
    </row>
    <row r="248" spans="1:20" s="101" customFormat="1" ht="12.75" hidden="1">
      <c r="A248" s="327"/>
      <c r="B248" s="304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301"/>
    </row>
    <row r="249" spans="1:20" s="101" customFormat="1" ht="12.75" hidden="1">
      <c r="A249" s="327"/>
      <c r="B249" s="304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301"/>
    </row>
    <row r="250" spans="1:20" s="101" customFormat="1" ht="12.75" hidden="1">
      <c r="A250" s="327"/>
      <c r="B250" s="304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301"/>
    </row>
    <row r="251" spans="1:20" s="101" customFormat="1" ht="12.75" hidden="1">
      <c r="A251" s="327"/>
      <c r="B251" s="304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301"/>
    </row>
    <row r="252" spans="1:20" s="101" customFormat="1" ht="12.75" hidden="1">
      <c r="A252" s="327"/>
      <c r="B252" s="304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302"/>
    </row>
    <row r="253" spans="1:20" s="11" customFormat="1" hidden="1">
      <c r="A253" s="326" t="s">
        <v>380</v>
      </c>
      <c r="B253" s="304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300"/>
    </row>
    <row r="254" spans="1:20" s="120" customFormat="1" ht="12.75" hidden="1">
      <c r="A254" s="327"/>
      <c r="B254" s="304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301"/>
    </row>
    <row r="255" spans="1:20" s="101" customFormat="1" ht="12.75" hidden="1">
      <c r="A255" s="327"/>
      <c r="B255" s="304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301"/>
    </row>
    <row r="256" spans="1:20" s="101" customFormat="1" ht="12.75" hidden="1">
      <c r="A256" s="327"/>
      <c r="B256" s="304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01"/>
    </row>
    <row r="257" spans="1:20" s="101" customFormat="1" ht="12.75" hidden="1">
      <c r="A257" s="327"/>
      <c r="B257" s="304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301"/>
    </row>
    <row r="258" spans="1:20" s="101" customFormat="1" ht="12.75" hidden="1">
      <c r="A258" s="327"/>
      <c r="B258" s="304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301"/>
    </row>
    <row r="259" spans="1:20" s="101" customFormat="1" ht="12.75" hidden="1">
      <c r="A259" s="327"/>
      <c r="B259" s="304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302"/>
    </row>
    <row r="260" spans="1:20">
      <c r="A260" s="38"/>
    </row>
    <row r="261" spans="1:20" ht="45">
      <c r="A261" s="38"/>
      <c r="B261" s="54" t="s">
        <v>366</v>
      </c>
      <c r="C261" s="55"/>
      <c r="D261" s="57"/>
      <c r="E261" s="325" t="s">
        <v>167</v>
      </c>
      <c r="F261" s="325"/>
      <c r="M261" s="38" t="s">
        <v>167</v>
      </c>
    </row>
  </sheetData>
  <mergeCells count="117"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78:B84"/>
    <mergeCell ref="A36:A42"/>
    <mergeCell ref="A85:A91"/>
    <mergeCell ref="B85:B91"/>
    <mergeCell ref="B92:B98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253:A259"/>
    <mergeCell ref="B253:B259"/>
    <mergeCell ref="B22:B28"/>
    <mergeCell ref="A43:A49"/>
    <mergeCell ref="B43:B49"/>
    <mergeCell ref="A22:A28"/>
    <mergeCell ref="A29:A35"/>
    <mergeCell ref="B29:B35"/>
    <mergeCell ref="B57:B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3:G3"/>
    <mergeCell ref="C4:C7"/>
    <mergeCell ref="D4:G6"/>
    <mergeCell ref="A4:A7"/>
    <mergeCell ref="B4:B7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T106:T112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4" t="s">
        <v>81</v>
      </c>
      <c r="G1" s="254"/>
      <c r="H1" s="254"/>
      <c r="I1" s="254"/>
    </row>
    <row r="4" spans="1:9" ht="30.75" customHeight="1">
      <c r="A4" s="255" t="s">
        <v>124</v>
      </c>
      <c r="B4" s="255"/>
      <c r="C4" s="255"/>
      <c r="D4" s="255"/>
      <c r="E4" s="255"/>
      <c r="F4" s="255"/>
      <c r="G4" s="255"/>
      <c r="H4" s="255"/>
      <c r="I4" s="255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285</v>
      </c>
      <c r="C7" s="122" t="s">
        <v>13</v>
      </c>
      <c r="D7" s="122" t="s">
        <v>248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248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2016-08-12T02:18:58Z</cp:lastPrinted>
  <dcterms:created xsi:type="dcterms:W3CDTF">2013-08-29T03:03:58Z</dcterms:created>
  <dcterms:modified xsi:type="dcterms:W3CDTF">2016-08-16T02:44:27Z</dcterms:modified>
</cp:coreProperties>
</file>