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8635" windowHeight="125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Лист1!$A$1:$Z$132</definedName>
  </definedNames>
  <calcPr calcId="125725"/>
</workbook>
</file>

<file path=xl/calcChain.xml><?xml version="1.0" encoding="utf-8"?>
<calcChain xmlns="http://schemas.openxmlformats.org/spreadsheetml/2006/main">
  <c r="G131" i="1"/>
  <c r="H131"/>
  <c r="I131"/>
  <c r="J131"/>
  <c r="F131"/>
  <c r="G122"/>
  <c r="H122"/>
  <c r="I122"/>
  <c r="J122"/>
  <c r="F122"/>
  <c r="G127"/>
  <c r="H127"/>
  <c r="I127"/>
  <c r="J127"/>
  <c r="K127"/>
  <c r="L127"/>
  <c r="M127"/>
  <c r="N127"/>
  <c r="O127"/>
  <c r="P127"/>
  <c r="Q127"/>
  <c r="R127"/>
  <c r="S127"/>
  <c r="T127"/>
  <c r="U127"/>
  <c r="V127"/>
  <c r="W127"/>
  <c r="X127"/>
  <c r="Y127"/>
  <c r="Z127"/>
  <c r="F127"/>
  <c r="G126"/>
  <c r="H126"/>
  <c r="I126"/>
  <c r="J126"/>
  <c r="K126"/>
  <c r="L126"/>
  <c r="M126"/>
  <c r="N126"/>
  <c r="O126"/>
  <c r="P126"/>
  <c r="Q126"/>
  <c r="R126"/>
  <c r="S126"/>
  <c r="T126"/>
  <c r="U126"/>
  <c r="V126"/>
  <c r="W126"/>
  <c r="X126"/>
  <c r="Y126"/>
  <c r="Z126"/>
  <c r="F126"/>
  <c r="G125"/>
  <c r="H125"/>
  <c r="I125"/>
  <c r="J125"/>
  <c r="K125"/>
  <c r="L125"/>
  <c r="M125"/>
  <c r="N125"/>
  <c r="O125"/>
  <c r="P125"/>
  <c r="Q125"/>
  <c r="R125"/>
  <c r="S125"/>
  <c r="T125"/>
  <c r="U125"/>
  <c r="V125"/>
  <c r="W125"/>
  <c r="X125"/>
  <c r="Y125"/>
  <c r="Z125"/>
  <c r="G124"/>
  <c r="H124"/>
  <c r="I124"/>
  <c r="J124"/>
  <c r="K124"/>
  <c r="L124"/>
  <c r="M124"/>
  <c r="N124"/>
  <c r="O124"/>
  <c r="P124"/>
  <c r="Q124"/>
  <c r="R124"/>
  <c r="S124"/>
  <c r="T124"/>
  <c r="U124"/>
  <c r="V124"/>
  <c r="W124"/>
  <c r="X124"/>
  <c r="Y124"/>
  <c r="Z124"/>
  <c r="F125"/>
  <c r="F124"/>
  <c r="F114"/>
  <c r="F113"/>
  <c r="F118"/>
  <c r="F116"/>
  <c r="I109" l="1"/>
  <c r="I107"/>
  <c r="I116" s="1"/>
  <c r="H130"/>
  <c r="L130"/>
  <c r="P130"/>
  <c r="T130"/>
  <c r="X130"/>
  <c r="C115"/>
  <c r="F112"/>
  <c r="I112" l="1"/>
  <c r="I121" s="1"/>
  <c r="I118"/>
  <c r="U130"/>
  <c r="U131" s="1"/>
  <c r="M130"/>
  <c r="V130"/>
  <c r="V131" s="1"/>
  <c r="J130"/>
  <c r="Y130"/>
  <c r="Y131" s="1"/>
  <c r="Q130"/>
  <c r="Q131" s="1"/>
  <c r="I130"/>
  <c r="Z130"/>
  <c r="Z131" s="1"/>
  <c r="R130"/>
  <c r="R131" s="1"/>
  <c r="N130"/>
  <c r="N131" s="1"/>
  <c r="F130"/>
  <c r="W130"/>
  <c r="S130"/>
  <c r="S131" s="1"/>
  <c r="O130"/>
  <c r="O131" s="1"/>
  <c r="K130"/>
  <c r="K131" s="1"/>
  <c r="G130"/>
  <c r="X131"/>
  <c r="M131"/>
  <c r="L131"/>
  <c r="P131"/>
  <c r="T131"/>
  <c r="W131"/>
  <c r="AB106"/>
  <c r="AB97" l="1"/>
  <c r="AB61"/>
  <c r="AB79"/>
  <c r="AB16"/>
  <c r="AB70"/>
  <c r="AB88"/>
  <c r="AB43"/>
  <c r="AB34" l="1"/>
  <c r="AB52"/>
  <c r="AB25"/>
</calcChain>
</file>

<file path=xl/sharedStrings.xml><?xml version="1.0" encoding="utf-8"?>
<sst xmlns="http://schemas.openxmlformats.org/spreadsheetml/2006/main" count="367" uniqueCount="60">
  <si>
    <t>№ п/п</t>
  </si>
  <si>
    <t>Адрес</t>
  </si>
  <si>
    <t>Общая площадь помещений в многоквартирном доме, кв.м.</t>
  </si>
  <si>
    <t>Источники финансирования</t>
  </si>
  <si>
    <t>Стоимость работ по капитальному ремонт общего имущества многоквартирного дом, руб.</t>
  </si>
  <si>
    <t>Всего стоимость ремонта</t>
  </si>
  <si>
    <t>в том числе:</t>
  </si>
  <si>
    <t>Ремонт крыши</t>
  </si>
  <si>
    <t>в том числе: переустройство невентилируемой крыши на вентилируемую крышу, устройство выходов на кровлю</t>
  </si>
  <si>
    <t>Ремонт и замена лифтового оборудования, признанного непригодным для эксплуатации, ремонт лифтовых шахт</t>
  </si>
  <si>
    <t>Ремонт внутридомовых инженерных систем:</t>
  </si>
  <si>
    <t>Ремонт подвальных помещений, относящихся к общему имуществу в многоквартирном доме</t>
  </si>
  <si>
    <t>Утепление и ремонт фасада</t>
  </si>
  <si>
    <t>в том числе: утепление фасада</t>
  </si>
  <si>
    <t>Ремонт фундамента многоквартирного дома</t>
  </si>
  <si>
    <t>Прочие виды работ, не выполняемые за счет минимального размера взноса</t>
  </si>
  <si>
    <t>электроснабжения</t>
  </si>
  <si>
    <t>теплоснабжения и газоснабжения</t>
  </si>
  <si>
    <t>горячего водоснабжения</t>
  </si>
  <si>
    <t>холодного водоснабжения</t>
  </si>
  <si>
    <t>водоотведения</t>
  </si>
  <si>
    <t>установка коллективных (общедомовых) ПУ и УУ</t>
  </si>
  <si>
    <t>теплоснабжения</t>
  </si>
  <si>
    <t>из них установка коллективных (общедомовых) ПУ и УУ</t>
  </si>
  <si>
    <t>газоснабжения</t>
  </si>
  <si>
    <t>1. Многоквартирные дома, формирующие фонды капитального ремонта на счете регионального оператора</t>
  </si>
  <si>
    <t>средства собственников</t>
  </si>
  <si>
    <t>минимальный размер взноса</t>
  </si>
  <si>
    <t>Форма №1</t>
  </si>
  <si>
    <t>взнос, превышающий минимальный размер</t>
  </si>
  <si>
    <t>меры финансовой поддержки</t>
  </si>
  <si>
    <t>государственной корпорации – Фонд содействия реформированию жилищно-коммунального хозяйства</t>
  </si>
  <si>
    <t>краевого бюджета</t>
  </si>
  <si>
    <t>местного бюджета</t>
  </si>
  <si>
    <t>иные источники</t>
  </si>
  <si>
    <t>Всего</t>
  </si>
  <si>
    <t>Удельная стоимость капитального ремонта 1 кв.м. общей площади помещений многоквартирного дома, руб./кв.м</t>
  </si>
  <si>
    <t>Утвержденная предельная стоимость капитального ремонта 1 кв.м. общей площади помещений многоквартирного дома, руб./кв.м</t>
  </si>
  <si>
    <t>3.</t>
  </si>
  <si>
    <t>г. Железногорск, ул. Свердлова, д. 18</t>
  </si>
  <si>
    <t>-</t>
  </si>
  <si>
    <t>г. Железногорск, ул. Комсомольская, д. 36</t>
  </si>
  <si>
    <t>г. Железногорск,  Поселковый проезд, д.6</t>
  </si>
  <si>
    <t>г. Железногорск, ул. Свердлова, д.  66</t>
  </si>
  <si>
    <t>г. Железногорск, ул. Толстого, д. 20</t>
  </si>
  <si>
    <t xml:space="preserve"> г. Железногорск, ул. Калинина, д. 19</t>
  </si>
  <si>
    <r>
      <t xml:space="preserve">Раздел №1. </t>
    </r>
    <r>
      <rPr>
        <sz val="16"/>
        <color rgb="FF000000"/>
        <rFont val="Times New Roman"/>
        <family val="1"/>
        <charset val="204"/>
      </rPr>
      <t>Стоимость работ по капитальному ремонту общего имущества в многоквартирных домах, включенных в краткосрочный план</t>
    </r>
  </si>
  <si>
    <t>Итого по счету регионального оператора 2015 год</t>
  </si>
  <si>
    <t>ИТОГО по ЗАТО Железногорск на 2015 год</t>
  </si>
  <si>
    <t>г. Железногорск, ул. Комсомольская, д.1</t>
  </si>
  <si>
    <t>г. Железногорск, ул. Комсомольская, д. 2</t>
  </si>
  <si>
    <t xml:space="preserve"> г. Железногорск, ул. Школьная, д. 53 А</t>
  </si>
  <si>
    <t>г.Железногорск, ул. Октябрьская, д. 45</t>
  </si>
  <si>
    <t>г. Железногорск, ул. Маяковского, д. 19 Б</t>
  </si>
  <si>
    <t>к постановлению Администрации</t>
  </si>
  <si>
    <t>Х</t>
  </si>
  <si>
    <t>X</t>
  </si>
  <si>
    <t>Краткосрочный план реализации региональной программы капитального ремонта общего имущества в многоквартирных домах, расположенных на территории ЗАТО Железногорск на 2015 год</t>
  </si>
  <si>
    <t xml:space="preserve">Приложение </t>
  </si>
  <si>
    <t>ЗАТО г.Железногорск от 28.11.2016 № 1998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</si>
</sst>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2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36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8"/>
      <color theme="1"/>
      <name val="Times New Roman"/>
      <family val="2"/>
      <charset val="204"/>
    </font>
    <font>
      <b/>
      <sz val="11"/>
      <color rgb="FF000000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6" fillId="0" borderId="0"/>
  </cellStyleXfs>
  <cellXfs count="107">
    <xf numFmtId="0" fontId="0" fillId="0" borderId="0" xfId="0"/>
    <xf numFmtId="164" fontId="0" fillId="0" borderId="0" xfId="0" applyNumberFormat="1"/>
    <xf numFmtId="0" fontId="7" fillId="0" borderId="0" xfId="0" applyFont="1"/>
    <xf numFmtId="0" fontId="0" fillId="2" borderId="0" xfId="0" applyFill="1"/>
    <xf numFmtId="2" fontId="0" fillId="0" borderId="0" xfId="0" applyNumberFormat="1"/>
    <xf numFmtId="0" fontId="7" fillId="2" borderId="0" xfId="0" applyFont="1" applyFill="1"/>
    <xf numFmtId="164" fontId="0" fillId="2" borderId="0" xfId="0" applyNumberFormat="1" applyFill="1"/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2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4" fontId="14" fillId="0" borderId="0" xfId="0" applyNumberFormat="1" applyFont="1" applyFill="1" applyAlignment="1">
      <alignment vertical="center"/>
    </xf>
    <xf numFmtId="4" fontId="0" fillId="0" borderId="0" xfId="0" applyNumberFormat="1" applyFill="1"/>
    <xf numFmtId="4" fontId="9" fillId="0" borderId="0" xfId="0" applyNumberFormat="1" applyFont="1" applyFill="1" applyAlignment="1">
      <alignment vertical="center"/>
    </xf>
    <xf numFmtId="4" fontId="0" fillId="0" borderId="0" xfId="0" applyNumberFormat="1" applyFill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>
      <alignment horizontal="center" vertical="center"/>
    </xf>
    <xf numFmtId="4" fontId="0" fillId="2" borderId="0" xfId="0" applyNumberFormat="1" applyFill="1" applyAlignment="1">
      <alignment horizontal="center" vertical="center"/>
    </xf>
    <xf numFmtId="4" fontId="0" fillId="2" borderId="0" xfId="0" applyNumberFormat="1" applyFill="1"/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wrapText="1"/>
    </xf>
    <xf numFmtId="0" fontId="16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4" fontId="18" fillId="0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Alignment="1">
      <alignment horizontal="left"/>
    </xf>
    <xf numFmtId="4" fontId="19" fillId="0" borderId="0" xfId="0" applyNumberFormat="1" applyFont="1" applyAlignment="1"/>
    <xf numFmtId="4" fontId="19" fillId="0" borderId="0" xfId="0" applyNumberFormat="1" applyFont="1" applyBorder="1" applyAlignment="1"/>
    <xf numFmtId="4" fontId="14" fillId="0" borderId="0" xfId="0" applyNumberFormat="1" applyFont="1" applyAlignment="1">
      <alignment horizontal="left"/>
    </xf>
    <xf numFmtId="0" fontId="20" fillId="0" borderId="0" xfId="0" applyFont="1" applyFill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0" fillId="0" borderId="3" xfId="0" applyNumberFormat="1" applyBorder="1"/>
    <xf numFmtId="4" fontId="0" fillId="0" borderId="4" xfId="0" applyNumberFormat="1" applyBorder="1"/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4" fontId="10" fillId="3" borderId="2" xfId="0" applyNumberFormat="1" applyFont="1" applyFill="1" applyBorder="1" applyAlignment="1">
      <alignment horizontal="center" vertical="center" wrapText="1"/>
    </xf>
    <xf numFmtId="0" fontId="0" fillId="3" borderId="3" xfId="0" applyFill="1" applyBorder="1"/>
    <xf numFmtId="0" fontId="0" fillId="3" borderId="4" xfId="0" applyFill="1" applyBorder="1"/>
    <xf numFmtId="4" fontId="2" fillId="3" borderId="2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center" wrapText="1"/>
    </xf>
    <xf numFmtId="1" fontId="3" fillId="0" borderId="6" xfId="0" applyNumberFormat="1" applyFont="1" applyFill="1" applyBorder="1" applyAlignment="1">
      <alignment horizont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colors>
    <mruColors>
      <color rgb="FF99FF99"/>
      <color rgb="FF99CC00"/>
      <color rgb="FF99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D142"/>
  <sheetViews>
    <sheetView tabSelected="1" view="pageBreakPreview" topLeftCell="G1" zoomScale="70" zoomScaleNormal="100" zoomScaleSheetLayoutView="70" workbookViewId="0">
      <selection activeCell="U6" sqref="U6"/>
    </sheetView>
  </sheetViews>
  <sheetFormatPr defaultRowHeight="15.75"/>
  <cols>
    <col min="1" max="1" width="7.5703125" style="7" customWidth="1"/>
    <col min="2" max="2" width="37.7109375" customWidth="1"/>
    <col min="3" max="3" width="15.5703125" customWidth="1"/>
    <col min="4" max="4" width="23.5703125" customWidth="1"/>
    <col min="5" max="5" width="16" customWidth="1"/>
    <col min="6" max="6" width="16.42578125" style="35" customWidth="1"/>
    <col min="7" max="7" width="14.5703125" style="35" customWidth="1"/>
    <col min="8" max="8" width="16.140625" style="35" customWidth="1"/>
    <col min="9" max="9" width="18.140625" style="35" customWidth="1"/>
    <col min="10" max="10" width="12.85546875" style="35" customWidth="1"/>
    <col min="11" max="11" width="14.7109375" style="34" customWidth="1"/>
    <col min="12" max="12" width="13.85546875" style="34" customWidth="1"/>
    <col min="13" max="13" width="11.7109375" style="34" customWidth="1"/>
    <col min="14" max="15" width="9.28515625" style="34" bestFit="1" customWidth="1"/>
    <col min="16" max="16" width="10" style="34" customWidth="1"/>
    <col min="17" max="17" width="10.5703125" style="34" customWidth="1"/>
    <col min="18" max="18" width="9.28515625" style="34" bestFit="1" customWidth="1"/>
    <col min="19" max="19" width="10.140625" style="34" customWidth="1"/>
    <col min="20" max="20" width="9.140625" style="34"/>
    <col min="21" max="21" width="9.7109375" style="34" bestFit="1" customWidth="1"/>
    <col min="22" max="24" width="9.28515625" style="34" bestFit="1" customWidth="1"/>
    <col min="25" max="25" width="9.140625" style="34"/>
    <col min="26" max="26" width="9.7109375" style="34" bestFit="1" customWidth="1"/>
    <col min="27" max="27" width="9" style="19" customWidth="1"/>
    <col min="28" max="28" width="13.7109375" hidden="1" customWidth="1"/>
    <col min="29" max="30" width="9.28515625" style="2" bestFit="1" customWidth="1"/>
    <col min="31" max="31" width="9.140625" style="2"/>
    <col min="32" max="35" width="9.28515625" style="2" bestFit="1" customWidth="1"/>
    <col min="36" max="37" width="9.140625" style="2"/>
    <col min="38" max="38" width="14.5703125" style="2" customWidth="1"/>
    <col min="39" max="39" width="15.42578125" style="2" customWidth="1"/>
    <col min="40" max="40" width="9.140625" style="2"/>
    <col min="41" max="42" width="9.28515625" style="2" bestFit="1" customWidth="1"/>
  </cols>
  <sheetData>
    <row r="1" spans="1:42" ht="30.75">
      <c r="Q1" s="47" t="s">
        <v>58</v>
      </c>
      <c r="T1" s="47"/>
      <c r="U1" s="47"/>
      <c r="V1" s="47"/>
      <c r="W1" s="47"/>
      <c r="X1" s="47"/>
      <c r="Y1" s="47"/>
      <c r="Z1" s="47"/>
    </row>
    <row r="2" spans="1:42" ht="30.75">
      <c r="Q2" s="46" t="s">
        <v>54</v>
      </c>
      <c r="T2" s="46"/>
      <c r="U2" s="46"/>
      <c r="V2" s="46"/>
      <c r="W2" s="46"/>
      <c r="X2" s="46"/>
      <c r="Y2" s="46"/>
      <c r="Z2" s="46"/>
    </row>
    <row r="3" spans="1:42" ht="30.75">
      <c r="Q3" s="47" t="s">
        <v>59</v>
      </c>
      <c r="T3" s="47"/>
      <c r="U3" s="47"/>
      <c r="V3" s="48"/>
      <c r="W3" s="48"/>
      <c r="X3" s="48"/>
      <c r="Y3" s="48"/>
      <c r="Z3" s="47"/>
    </row>
    <row r="4" spans="1:42" ht="20.25">
      <c r="S4" s="49"/>
      <c r="T4" s="49"/>
      <c r="U4" s="49"/>
      <c r="V4" s="49"/>
      <c r="W4" s="49"/>
      <c r="X4" s="49"/>
      <c r="Y4" s="49"/>
      <c r="Z4" s="49"/>
    </row>
    <row r="5" spans="1:42" ht="61.5" customHeight="1">
      <c r="A5" s="50" t="s">
        <v>57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Z5" s="27"/>
      <c r="AA5" s="9"/>
    </row>
    <row r="6" spans="1:42" ht="41.25" customHeight="1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Z6" s="27"/>
      <c r="AA6" s="9"/>
    </row>
    <row r="7" spans="1:42" s="7" customFormat="1" ht="33" customHeight="1">
      <c r="A7" s="84" t="s">
        <v>46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28"/>
      <c r="W7" s="28"/>
      <c r="X7" s="28"/>
      <c r="Y7" s="26" t="s">
        <v>28</v>
      </c>
      <c r="Z7" s="28"/>
      <c r="AA7" s="10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</row>
    <row r="8" spans="1:42" ht="24" customHeight="1">
      <c r="A8" s="21"/>
      <c r="B8" s="19"/>
      <c r="C8" s="19"/>
      <c r="D8" s="19"/>
      <c r="E8" s="19"/>
      <c r="F8" s="29"/>
      <c r="G8" s="29"/>
      <c r="H8" s="29"/>
      <c r="I8" s="29"/>
      <c r="J8" s="29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83"/>
      <c r="W8" s="83"/>
      <c r="X8" s="83"/>
      <c r="Y8" s="83"/>
      <c r="Z8" s="83"/>
      <c r="AA8" s="11"/>
    </row>
    <row r="9" spans="1:42">
      <c r="A9" s="85" t="s">
        <v>0</v>
      </c>
      <c r="B9" s="85" t="s">
        <v>1</v>
      </c>
      <c r="C9" s="85" t="s">
        <v>2</v>
      </c>
      <c r="D9" s="88" t="s">
        <v>3</v>
      </c>
      <c r="E9" s="89"/>
      <c r="F9" s="94" t="s">
        <v>4</v>
      </c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6"/>
      <c r="AA9" s="12"/>
    </row>
    <row r="10" spans="1:42">
      <c r="A10" s="86"/>
      <c r="B10" s="55"/>
      <c r="C10" s="55"/>
      <c r="D10" s="90"/>
      <c r="E10" s="91"/>
      <c r="F10" s="97" t="s">
        <v>5</v>
      </c>
      <c r="G10" s="94" t="s">
        <v>6</v>
      </c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6"/>
      <c r="AA10" s="12"/>
    </row>
    <row r="11" spans="1:42">
      <c r="A11" s="86"/>
      <c r="B11" s="55"/>
      <c r="C11" s="55"/>
      <c r="D11" s="90"/>
      <c r="E11" s="91"/>
      <c r="F11" s="98"/>
      <c r="G11" s="97" t="s">
        <v>7</v>
      </c>
      <c r="H11" s="97" t="s">
        <v>8</v>
      </c>
      <c r="I11" s="97" t="s">
        <v>9</v>
      </c>
      <c r="J11" s="94" t="s">
        <v>10</v>
      </c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6"/>
      <c r="V11" s="97" t="s">
        <v>11</v>
      </c>
      <c r="W11" s="97" t="s">
        <v>12</v>
      </c>
      <c r="X11" s="97" t="s">
        <v>13</v>
      </c>
      <c r="Y11" s="97" t="s">
        <v>14</v>
      </c>
      <c r="Z11" s="97" t="s">
        <v>15</v>
      </c>
      <c r="AA11" s="12"/>
    </row>
    <row r="12" spans="1:42" ht="31.5">
      <c r="A12" s="86"/>
      <c r="B12" s="55"/>
      <c r="C12" s="55"/>
      <c r="D12" s="90"/>
      <c r="E12" s="91"/>
      <c r="F12" s="98"/>
      <c r="G12" s="98"/>
      <c r="H12" s="98"/>
      <c r="I12" s="98"/>
      <c r="J12" s="97" t="s">
        <v>16</v>
      </c>
      <c r="K12" s="30" t="s">
        <v>6</v>
      </c>
      <c r="L12" s="97" t="s">
        <v>17</v>
      </c>
      <c r="M12" s="94" t="s">
        <v>6</v>
      </c>
      <c r="N12" s="95"/>
      <c r="O12" s="95"/>
      <c r="P12" s="96"/>
      <c r="Q12" s="97" t="s">
        <v>18</v>
      </c>
      <c r="R12" s="30" t="s">
        <v>6</v>
      </c>
      <c r="S12" s="97" t="s">
        <v>19</v>
      </c>
      <c r="T12" s="30" t="s">
        <v>6</v>
      </c>
      <c r="U12" s="97" t="s">
        <v>20</v>
      </c>
      <c r="V12" s="98"/>
      <c r="W12" s="98"/>
      <c r="X12" s="98"/>
      <c r="Y12" s="98"/>
      <c r="Z12" s="98"/>
      <c r="AA12" s="12"/>
    </row>
    <row r="13" spans="1:42" ht="141.75">
      <c r="A13" s="87"/>
      <c r="B13" s="56"/>
      <c r="C13" s="56"/>
      <c r="D13" s="92"/>
      <c r="E13" s="93"/>
      <c r="F13" s="99"/>
      <c r="G13" s="99"/>
      <c r="H13" s="99"/>
      <c r="I13" s="99"/>
      <c r="J13" s="99"/>
      <c r="K13" s="30" t="s">
        <v>21</v>
      </c>
      <c r="L13" s="99"/>
      <c r="M13" s="30" t="s">
        <v>22</v>
      </c>
      <c r="N13" s="30" t="s">
        <v>23</v>
      </c>
      <c r="O13" s="30" t="s">
        <v>24</v>
      </c>
      <c r="P13" s="30" t="s">
        <v>23</v>
      </c>
      <c r="Q13" s="99"/>
      <c r="R13" s="30" t="s">
        <v>21</v>
      </c>
      <c r="S13" s="99"/>
      <c r="T13" s="30" t="s">
        <v>21</v>
      </c>
      <c r="U13" s="99"/>
      <c r="V13" s="99"/>
      <c r="W13" s="99"/>
      <c r="X13" s="99"/>
      <c r="Y13" s="99"/>
      <c r="Z13" s="99"/>
      <c r="AA13" s="12"/>
    </row>
    <row r="14" spans="1:42">
      <c r="A14" s="22">
        <v>1</v>
      </c>
      <c r="B14" s="25">
        <v>2</v>
      </c>
      <c r="C14" s="25">
        <v>3</v>
      </c>
      <c r="D14" s="102">
        <v>4</v>
      </c>
      <c r="E14" s="103"/>
      <c r="F14" s="38">
        <v>5</v>
      </c>
      <c r="G14" s="38">
        <v>6</v>
      </c>
      <c r="H14" s="38">
        <v>7</v>
      </c>
      <c r="I14" s="38">
        <v>8</v>
      </c>
      <c r="J14" s="38">
        <v>9</v>
      </c>
      <c r="K14" s="39">
        <v>10</v>
      </c>
      <c r="L14" s="39">
        <v>11</v>
      </c>
      <c r="M14" s="39">
        <v>12</v>
      </c>
      <c r="N14" s="39">
        <v>13</v>
      </c>
      <c r="O14" s="39">
        <v>14</v>
      </c>
      <c r="P14" s="39">
        <v>15</v>
      </c>
      <c r="Q14" s="39">
        <v>16</v>
      </c>
      <c r="R14" s="39">
        <v>17</v>
      </c>
      <c r="S14" s="39">
        <v>18</v>
      </c>
      <c r="T14" s="39">
        <v>19</v>
      </c>
      <c r="U14" s="39">
        <v>20</v>
      </c>
      <c r="V14" s="39">
        <v>21</v>
      </c>
      <c r="W14" s="39">
        <v>22</v>
      </c>
      <c r="X14" s="39">
        <v>23</v>
      </c>
      <c r="Y14" s="39">
        <v>24</v>
      </c>
      <c r="Z14" s="39">
        <v>25</v>
      </c>
      <c r="AA14" s="13"/>
    </row>
    <row r="15" spans="1:42" ht="28.5" customHeight="1">
      <c r="A15" s="104" t="s">
        <v>25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6"/>
      <c r="AA15" s="14"/>
    </row>
    <row r="16" spans="1:42" ht="34.5" customHeight="1">
      <c r="A16" s="51">
        <v>1</v>
      </c>
      <c r="B16" s="54" t="s">
        <v>49</v>
      </c>
      <c r="C16" s="57">
        <v>542.20000000000005</v>
      </c>
      <c r="D16" s="60" t="s">
        <v>26</v>
      </c>
      <c r="E16" s="24" t="s">
        <v>27</v>
      </c>
      <c r="F16" s="31">
        <v>528449.81000000006</v>
      </c>
      <c r="G16" s="33">
        <v>0</v>
      </c>
      <c r="H16" s="33">
        <v>0</v>
      </c>
      <c r="I16" s="33">
        <v>0</v>
      </c>
      <c r="J16" s="32">
        <v>528449.81000000006</v>
      </c>
      <c r="K16" s="33">
        <v>0</v>
      </c>
      <c r="L16" s="33">
        <v>0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33">
        <v>0</v>
      </c>
      <c r="W16" s="33">
        <v>0</v>
      </c>
      <c r="X16" s="33">
        <v>0</v>
      </c>
      <c r="Y16" s="33">
        <v>0</v>
      </c>
      <c r="Z16" s="33">
        <v>0</v>
      </c>
      <c r="AA16" s="15"/>
      <c r="AB16" s="4">
        <f>F22</f>
        <v>528449.81000000006</v>
      </c>
    </row>
    <row r="17" spans="1:28" ht="60">
      <c r="A17" s="52"/>
      <c r="B17" s="55"/>
      <c r="C17" s="58"/>
      <c r="D17" s="61"/>
      <c r="E17" s="24" t="s">
        <v>29</v>
      </c>
      <c r="F17" s="31">
        <v>0</v>
      </c>
      <c r="G17" s="33"/>
      <c r="H17" s="33"/>
      <c r="I17" s="33"/>
      <c r="J17" s="31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15"/>
    </row>
    <row r="18" spans="1:28" ht="28.5" customHeight="1">
      <c r="A18" s="52"/>
      <c r="B18" s="55"/>
      <c r="C18" s="58"/>
      <c r="D18" s="60" t="s">
        <v>30</v>
      </c>
      <c r="E18" s="24" t="s">
        <v>31</v>
      </c>
      <c r="F18" s="31">
        <v>0</v>
      </c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15"/>
    </row>
    <row r="19" spans="1:28" ht="30">
      <c r="A19" s="52"/>
      <c r="B19" s="55"/>
      <c r="C19" s="58"/>
      <c r="D19" s="62"/>
      <c r="E19" s="24" t="s">
        <v>32</v>
      </c>
      <c r="F19" s="31">
        <v>0</v>
      </c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15"/>
    </row>
    <row r="20" spans="1:28" ht="30">
      <c r="A20" s="52"/>
      <c r="B20" s="55"/>
      <c r="C20" s="58"/>
      <c r="D20" s="62"/>
      <c r="E20" s="24" t="s">
        <v>33</v>
      </c>
      <c r="F20" s="31">
        <v>0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15"/>
    </row>
    <row r="21" spans="1:28">
      <c r="A21" s="52"/>
      <c r="B21" s="55"/>
      <c r="C21" s="58"/>
      <c r="D21" s="61"/>
      <c r="E21" s="24" t="s">
        <v>34</v>
      </c>
      <c r="F21" s="31">
        <v>0</v>
      </c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15"/>
    </row>
    <row r="22" spans="1:28">
      <c r="A22" s="52"/>
      <c r="B22" s="55"/>
      <c r="C22" s="58"/>
      <c r="D22" s="63" t="s">
        <v>35</v>
      </c>
      <c r="E22" s="64"/>
      <c r="F22" s="33">
        <v>528449.81000000006</v>
      </c>
      <c r="G22" s="33">
        <v>0</v>
      </c>
      <c r="H22" s="33">
        <v>0</v>
      </c>
      <c r="I22" s="33">
        <v>0</v>
      </c>
      <c r="J22" s="33">
        <v>528449.81000000006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15"/>
    </row>
    <row r="23" spans="1:28" ht="55.5" customHeight="1">
      <c r="A23" s="52"/>
      <c r="B23" s="55"/>
      <c r="C23" s="58"/>
      <c r="D23" s="63" t="s">
        <v>36</v>
      </c>
      <c r="E23" s="64"/>
      <c r="F23" s="31">
        <v>974.64</v>
      </c>
      <c r="G23" s="31">
        <v>0</v>
      </c>
      <c r="H23" s="31">
        <v>0</v>
      </c>
      <c r="I23" s="31">
        <v>0</v>
      </c>
      <c r="J23" s="33">
        <v>974.64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16"/>
    </row>
    <row r="24" spans="1:28" ht="47.25" customHeight="1">
      <c r="A24" s="53"/>
      <c r="B24" s="56"/>
      <c r="C24" s="59"/>
      <c r="D24" s="63" t="s">
        <v>37</v>
      </c>
      <c r="E24" s="64"/>
      <c r="F24" s="31" t="s">
        <v>55</v>
      </c>
      <c r="G24" s="31">
        <v>0</v>
      </c>
      <c r="H24" s="31" t="s">
        <v>55</v>
      </c>
      <c r="I24" s="31">
        <v>0</v>
      </c>
      <c r="J24" s="31">
        <v>974.64</v>
      </c>
      <c r="K24" s="31" t="s">
        <v>55</v>
      </c>
      <c r="L24" s="31">
        <v>0</v>
      </c>
      <c r="M24" s="31" t="s">
        <v>55</v>
      </c>
      <c r="N24" s="31" t="s">
        <v>55</v>
      </c>
      <c r="O24" s="31" t="s">
        <v>55</v>
      </c>
      <c r="P24" s="31" t="s">
        <v>55</v>
      </c>
      <c r="Q24" s="31">
        <v>0</v>
      </c>
      <c r="R24" s="31" t="s">
        <v>55</v>
      </c>
      <c r="S24" s="31">
        <v>0</v>
      </c>
      <c r="T24" s="31" t="s">
        <v>55</v>
      </c>
      <c r="U24" s="31">
        <v>0</v>
      </c>
      <c r="V24" s="31">
        <v>0</v>
      </c>
      <c r="W24" s="31">
        <v>0</v>
      </c>
      <c r="X24" s="31" t="s">
        <v>55</v>
      </c>
      <c r="Y24" s="31">
        <v>0</v>
      </c>
      <c r="Z24" s="31" t="s">
        <v>55</v>
      </c>
      <c r="AA24" s="16"/>
    </row>
    <row r="25" spans="1:28" ht="30" customHeight="1">
      <c r="A25" s="51">
        <v>2</v>
      </c>
      <c r="B25" s="54" t="s">
        <v>50</v>
      </c>
      <c r="C25" s="57">
        <v>541.4</v>
      </c>
      <c r="D25" s="60" t="s">
        <v>26</v>
      </c>
      <c r="E25" s="24" t="s">
        <v>27</v>
      </c>
      <c r="F25" s="31">
        <v>527670.1</v>
      </c>
      <c r="G25" s="33">
        <v>0</v>
      </c>
      <c r="H25" s="33">
        <v>0</v>
      </c>
      <c r="I25" s="33">
        <v>0</v>
      </c>
      <c r="J25" s="33">
        <v>527670.1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0</v>
      </c>
      <c r="W25" s="33">
        <v>0</v>
      </c>
      <c r="X25" s="33">
        <v>0</v>
      </c>
      <c r="Y25" s="33">
        <v>0</v>
      </c>
      <c r="Z25" s="33">
        <v>0</v>
      </c>
      <c r="AA25" s="15"/>
      <c r="AB25" s="4">
        <f>F31</f>
        <v>527670.1</v>
      </c>
    </row>
    <row r="26" spans="1:28" ht="60">
      <c r="A26" s="52"/>
      <c r="B26" s="55"/>
      <c r="C26" s="58"/>
      <c r="D26" s="61"/>
      <c r="E26" s="24" t="s">
        <v>29</v>
      </c>
      <c r="F26" s="31">
        <v>0</v>
      </c>
      <c r="G26" s="33"/>
      <c r="H26" s="33"/>
      <c r="I26" s="33"/>
      <c r="J26" s="31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15"/>
    </row>
    <row r="27" spans="1:28" ht="120">
      <c r="A27" s="52"/>
      <c r="B27" s="55"/>
      <c r="C27" s="58"/>
      <c r="D27" s="60" t="s">
        <v>30</v>
      </c>
      <c r="E27" s="24" t="s">
        <v>31</v>
      </c>
      <c r="F27" s="31">
        <v>0</v>
      </c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15"/>
    </row>
    <row r="28" spans="1:28" ht="35.25" customHeight="1">
      <c r="A28" s="52"/>
      <c r="B28" s="55"/>
      <c r="C28" s="58"/>
      <c r="D28" s="62"/>
      <c r="E28" s="24" t="s">
        <v>32</v>
      </c>
      <c r="F28" s="31">
        <v>0</v>
      </c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15"/>
    </row>
    <row r="29" spans="1:28" ht="30.75" customHeight="1">
      <c r="A29" s="52"/>
      <c r="B29" s="55"/>
      <c r="C29" s="58"/>
      <c r="D29" s="62"/>
      <c r="E29" s="24" t="s">
        <v>33</v>
      </c>
      <c r="F29" s="31">
        <v>0</v>
      </c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15"/>
    </row>
    <row r="30" spans="1:28" ht="15.75" customHeight="1">
      <c r="A30" s="52"/>
      <c r="B30" s="55"/>
      <c r="C30" s="58"/>
      <c r="D30" s="61"/>
      <c r="E30" s="24" t="s">
        <v>34</v>
      </c>
      <c r="F30" s="31">
        <v>0</v>
      </c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15"/>
    </row>
    <row r="31" spans="1:28" ht="37.5" customHeight="1">
      <c r="A31" s="52"/>
      <c r="B31" s="55"/>
      <c r="C31" s="58"/>
      <c r="D31" s="63" t="s">
        <v>35</v>
      </c>
      <c r="E31" s="64"/>
      <c r="F31" s="33">
        <v>527670.1</v>
      </c>
      <c r="G31" s="33">
        <v>0</v>
      </c>
      <c r="H31" s="33">
        <v>0</v>
      </c>
      <c r="I31" s="33">
        <v>0</v>
      </c>
      <c r="J31" s="33">
        <v>527670.1</v>
      </c>
      <c r="K31" s="33">
        <v>0</v>
      </c>
      <c r="L31" s="33">
        <v>0</v>
      </c>
      <c r="M31" s="33">
        <v>0</v>
      </c>
      <c r="N31" s="33">
        <v>0</v>
      </c>
      <c r="O31" s="33">
        <v>0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3">
        <v>0</v>
      </c>
      <c r="V31" s="33">
        <v>0</v>
      </c>
      <c r="W31" s="33">
        <v>0</v>
      </c>
      <c r="X31" s="33">
        <v>0</v>
      </c>
      <c r="Y31" s="33">
        <v>0</v>
      </c>
      <c r="Z31" s="33">
        <v>0</v>
      </c>
      <c r="AA31" s="15"/>
    </row>
    <row r="32" spans="1:28" ht="45.75" customHeight="1">
      <c r="A32" s="52"/>
      <c r="B32" s="55"/>
      <c r="C32" s="58"/>
      <c r="D32" s="63" t="s">
        <v>36</v>
      </c>
      <c r="E32" s="64"/>
      <c r="F32" s="31">
        <v>974.64</v>
      </c>
      <c r="G32" s="31">
        <v>0</v>
      </c>
      <c r="H32" s="31">
        <v>0</v>
      </c>
      <c r="I32" s="31">
        <v>0</v>
      </c>
      <c r="J32" s="31">
        <v>974.64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1">
        <v>0</v>
      </c>
      <c r="W32" s="31">
        <v>0</v>
      </c>
      <c r="X32" s="31">
        <v>0</v>
      </c>
      <c r="Y32" s="31">
        <v>0</v>
      </c>
      <c r="Z32" s="31">
        <v>0</v>
      </c>
      <c r="AA32" s="16"/>
    </row>
    <row r="33" spans="1:28" ht="60" customHeight="1">
      <c r="A33" s="53"/>
      <c r="B33" s="56"/>
      <c r="C33" s="59"/>
      <c r="D33" s="63" t="s">
        <v>37</v>
      </c>
      <c r="E33" s="64"/>
      <c r="F33" s="31" t="s">
        <v>55</v>
      </c>
      <c r="G33" s="31">
        <v>0</v>
      </c>
      <c r="H33" s="31" t="s">
        <v>55</v>
      </c>
      <c r="I33" s="31">
        <v>0</v>
      </c>
      <c r="J33" s="31">
        <v>974.64</v>
      </c>
      <c r="K33" s="31" t="s">
        <v>55</v>
      </c>
      <c r="L33" s="31">
        <v>0</v>
      </c>
      <c r="M33" s="31" t="s">
        <v>55</v>
      </c>
      <c r="N33" s="31" t="s">
        <v>55</v>
      </c>
      <c r="O33" s="31" t="s">
        <v>55</v>
      </c>
      <c r="P33" s="31" t="s">
        <v>55</v>
      </c>
      <c r="Q33" s="31">
        <v>0</v>
      </c>
      <c r="R33" s="31" t="s">
        <v>55</v>
      </c>
      <c r="S33" s="31">
        <v>0</v>
      </c>
      <c r="T33" s="31" t="s">
        <v>55</v>
      </c>
      <c r="U33" s="31">
        <v>0</v>
      </c>
      <c r="V33" s="31">
        <v>0</v>
      </c>
      <c r="W33" s="31">
        <v>0</v>
      </c>
      <c r="X33" s="31" t="s">
        <v>55</v>
      </c>
      <c r="Y33" s="31">
        <v>0</v>
      </c>
      <c r="Z33" s="31" t="s">
        <v>55</v>
      </c>
      <c r="AA33" s="16"/>
    </row>
    <row r="34" spans="1:28" ht="30" customHeight="1">
      <c r="A34" s="51">
        <v>3</v>
      </c>
      <c r="B34" s="54" t="s">
        <v>51</v>
      </c>
      <c r="C34" s="57">
        <v>2676.62</v>
      </c>
      <c r="D34" s="60" t="s">
        <v>26</v>
      </c>
      <c r="E34" s="24" t="s">
        <v>27</v>
      </c>
      <c r="F34" s="31">
        <v>5075674.51</v>
      </c>
      <c r="G34" s="33">
        <v>5075674.51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15"/>
      <c r="AB34" s="4">
        <f t="shared" ref="AB34" si="0">F40</f>
        <v>5075674.51</v>
      </c>
    </row>
    <row r="35" spans="1:28" ht="75" customHeight="1">
      <c r="A35" s="52"/>
      <c r="B35" s="55"/>
      <c r="C35" s="58"/>
      <c r="D35" s="61"/>
      <c r="E35" s="24" t="s">
        <v>29</v>
      </c>
      <c r="F35" s="31">
        <v>0</v>
      </c>
      <c r="G35" s="31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15"/>
    </row>
    <row r="36" spans="1:28" ht="135" customHeight="1">
      <c r="A36" s="52"/>
      <c r="B36" s="55"/>
      <c r="C36" s="58"/>
      <c r="D36" s="60" t="s">
        <v>30</v>
      </c>
      <c r="E36" s="24" t="s">
        <v>31</v>
      </c>
      <c r="F36" s="31">
        <v>0</v>
      </c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15"/>
    </row>
    <row r="37" spans="1:28" ht="15.75" customHeight="1">
      <c r="A37" s="52"/>
      <c r="B37" s="55"/>
      <c r="C37" s="58"/>
      <c r="D37" s="62"/>
      <c r="E37" s="24" t="s">
        <v>32</v>
      </c>
      <c r="F37" s="31">
        <v>0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15"/>
    </row>
    <row r="38" spans="1:28" ht="15.75" customHeight="1">
      <c r="A38" s="52"/>
      <c r="B38" s="55"/>
      <c r="C38" s="58"/>
      <c r="D38" s="62"/>
      <c r="E38" s="24" t="s">
        <v>33</v>
      </c>
      <c r="F38" s="31">
        <v>0</v>
      </c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15"/>
    </row>
    <row r="39" spans="1:28" ht="15.75" customHeight="1">
      <c r="A39" s="52"/>
      <c r="B39" s="55"/>
      <c r="C39" s="58"/>
      <c r="D39" s="61"/>
      <c r="E39" s="24" t="s">
        <v>34</v>
      </c>
      <c r="F39" s="31"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15"/>
    </row>
    <row r="40" spans="1:28" ht="15.75" customHeight="1">
      <c r="A40" s="52"/>
      <c r="B40" s="55"/>
      <c r="C40" s="58"/>
      <c r="D40" s="63" t="s">
        <v>35</v>
      </c>
      <c r="E40" s="64"/>
      <c r="F40" s="33">
        <v>5075674.51</v>
      </c>
      <c r="G40" s="33">
        <v>5075674.51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15"/>
    </row>
    <row r="41" spans="1:28" ht="43.5" customHeight="1">
      <c r="A41" s="52"/>
      <c r="B41" s="55"/>
      <c r="C41" s="58"/>
      <c r="D41" s="63" t="s">
        <v>36</v>
      </c>
      <c r="E41" s="64"/>
      <c r="F41" s="31">
        <v>1896.3</v>
      </c>
      <c r="G41" s="31">
        <v>1896.3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  <c r="P41" s="31">
        <v>0</v>
      </c>
      <c r="Q41" s="31">
        <v>0</v>
      </c>
      <c r="R41" s="31">
        <v>0</v>
      </c>
      <c r="S41" s="31">
        <v>0</v>
      </c>
      <c r="T41" s="31">
        <v>0</v>
      </c>
      <c r="U41" s="31">
        <v>0</v>
      </c>
      <c r="V41" s="31">
        <v>0</v>
      </c>
      <c r="W41" s="31">
        <v>0</v>
      </c>
      <c r="X41" s="31">
        <v>0</v>
      </c>
      <c r="Y41" s="31">
        <v>0</v>
      </c>
      <c r="Z41" s="31">
        <v>0</v>
      </c>
      <c r="AA41" s="16"/>
    </row>
    <row r="42" spans="1:28" ht="45" customHeight="1">
      <c r="A42" s="53"/>
      <c r="B42" s="56"/>
      <c r="C42" s="59"/>
      <c r="D42" s="63" t="s">
        <v>37</v>
      </c>
      <c r="E42" s="64"/>
      <c r="F42" s="31" t="s">
        <v>55</v>
      </c>
      <c r="G42" s="31">
        <v>1896.3</v>
      </c>
      <c r="H42" s="31" t="s">
        <v>55</v>
      </c>
      <c r="I42" s="31">
        <v>0</v>
      </c>
      <c r="J42" s="31">
        <v>0</v>
      </c>
      <c r="K42" s="31" t="s">
        <v>55</v>
      </c>
      <c r="L42" s="31">
        <v>0</v>
      </c>
      <c r="M42" s="31" t="s">
        <v>55</v>
      </c>
      <c r="N42" s="31" t="s">
        <v>55</v>
      </c>
      <c r="O42" s="31" t="s">
        <v>55</v>
      </c>
      <c r="P42" s="31" t="s">
        <v>55</v>
      </c>
      <c r="Q42" s="31">
        <v>0</v>
      </c>
      <c r="R42" s="31" t="s">
        <v>55</v>
      </c>
      <c r="S42" s="31">
        <v>0</v>
      </c>
      <c r="T42" s="31" t="s">
        <v>55</v>
      </c>
      <c r="U42" s="31">
        <v>0</v>
      </c>
      <c r="V42" s="31">
        <v>0</v>
      </c>
      <c r="W42" s="31">
        <v>0</v>
      </c>
      <c r="X42" s="31" t="s">
        <v>55</v>
      </c>
      <c r="Y42" s="31">
        <v>0</v>
      </c>
      <c r="Z42" s="31" t="s">
        <v>55</v>
      </c>
      <c r="AA42" s="16"/>
    </row>
    <row r="43" spans="1:28" ht="30" customHeight="1">
      <c r="A43" s="51">
        <v>4</v>
      </c>
      <c r="B43" s="54" t="s">
        <v>52</v>
      </c>
      <c r="C43" s="57">
        <v>2555.37</v>
      </c>
      <c r="D43" s="60" t="s">
        <v>26</v>
      </c>
      <c r="E43" s="24" t="s">
        <v>27</v>
      </c>
      <c r="F43" s="31">
        <v>4845748.13</v>
      </c>
      <c r="G43" s="33">
        <v>4845748.13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3">
        <v>0</v>
      </c>
      <c r="P43" s="33">
        <v>0</v>
      </c>
      <c r="Q43" s="33">
        <v>0</v>
      </c>
      <c r="R43" s="33">
        <v>0</v>
      </c>
      <c r="S43" s="33">
        <v>0</v>
      </c>
      <c r="T43" s="33">
        <v>0</v>
      </c>
      <c r="U43" s="33">
        <v>0</v>
      </c>
      <c r="V43" s="33">
        <v>0</v>
      </c>
      <c r="W43" s="33">
        <v>0</v>
      </c>
      <c r="X43" s="33">
        <v>0</v>
      </c>
      <c r="Y43" s="33">
        <v>0</v>
      </c>
      <c r="Z43" s="33">
        <v>0</v>
      </c>
      <c r="AA43" s="15"/>
      <c r="AB43" s="4">
        <f t="shared" ref="AB43" si="1">F49</f>
        <v>4845748.13</v>
      </c>
    </row>
    <row r="44" spans="1:28" ht="51.75" customHeight="1">
      <c r="A44" s="52"/>
      <c r="B44" s="55"/>
      <c r="C44" s="58"/>
      <c r="D44" s="61"/>
      <c r="E44" s="24" t="s">
        <v>29</v>
      </c>
      <c r="F44" s="31">
        <v>0</v>
      </c>
      <c r="G44" s="31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15"/>
    </row>
    <row r="45" spans="1:28" ht="111" customHeight="1">
      <c r="A45" s="52"/>
      <c r="B45" s="55"/>
      <c r="C45" s="58"/>
      <c r="D45" s="60" t="s">
        <v>30</v>
      </c>
      <c r="E45" s="24" t="s">
        <v>31</v>
      </c>
      <c r="F45" s="31">
        <v>0</v>
      </c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15"/>
    </row>
    <row r="46" spans="1:28" ht="15.75" customHeight="1">
      <c r="A46" s="52"/>
      <c r="B46" s="55"/>
      <c r="C46" s="58"/>
      <c r="D46" s="62"/>
      <c r="E46" s="24" t="s">
        <v>32</v>
      </c>
      <c r="F46" s="31">
        <v>0</v>
      </c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15"/>
    </row>
    <row r="47" spans="1:28" ht="15.75" customHeight="1">
      <c r="A47" s="52"/>
      <c r="B47" s="55"/>
      <c r="C47" s="58"/>
      <c r="D47" s="62"/>
      <c r="E47" s="24" t="s">
        <v>33</v>
      </c>
      <c r="F47" s="31">
        <v>0</v>
      </c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15"/>
    </row>
    <row r="48" spans="1:28" ht="15.75" customHeight="1">
      <c r="A48" s="52"/>
      <c r="B48" s="55"/>
      <c r="C48" s="58"/>
      <c r="D48" s="61"/>
      <c r="E48" s="24" t="s">
        <v>34</v>
      </c>
      <c r="F48" s="31">
        <v>0</v>
      </c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15"/>
    </row>
    <row r="49" spans="1:28" ht="15.75" customHeight="1">
      <c r="A49" s="52"/>
      <c r="B49" s="55"/>
      <c r="C49" s="58"/>
      <c r="D49" s="63" t="s">
        <v>35</v>
      </c>
      <c r="E49" s="64"/>
      <c r="F49" s="33">
        <v>4845748.13</v>
      </c>
      <c r="G49" s="33">
        <v>4845748.13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15"/>
    </row>
    <row r="50" spans="1:28" ht="51.75" customHeight="1">
      <c r="A50" s="52"/>
      <c r="B50" s="55"/>
      <c r="C50" s="58"/>
      <c r="D50" s="63" t="s">
        <v>36</v>
      </c>
      <c r="E50" s="64"/>
      <c r="F50" s="31">
        <v>1896.3</v>
      </c>
      <c r="G50" s="31">
        <v>1896.3</v>
      </c>
      <c r="H50" s="31">
        <v>0</v>
      </c>
      <c r="I50" s="31">
        <v>0</v>
      </c>
      <c r="J50" s="31">
        <v>0</v>
      </c>
      <c r="K50" s="31">
        <v>0</v>
      </c>
      <c r="L50" s="31">
        <v>0</v>
      </c>
      <c r="M50" s="31">
        <v>0</v>
      </c>
      <c r="N50" s="31">
        <v>0</v>
      </c>
      <c r="O50" s="31">
        <v>0</v>
      </c>
      <c r="P50" s="31">
        <v>0</v>
      </c>
      <c r="Q50" s="31">
        <v>0</v>
      </c>
      <c r="R50" s="31">
        <v>0</v>
      </c>
      <c r="S50" s="31">
        <v>0</v>
      </c>
      <c r="T50" s="31">
        <v>0</v>
      </c>
      <c r="U50" s="31">
        <v>0</v>
      </c>
      <c r="V50" s="31">
        <v>0</v>
      </c>
      <c r="W50" s="31">
        <v>0</v>
      </c>
      <c r="X50" s="31">
        <v>0</v>
      </c>
      <c r="Y50" s="31">
        <v>0</v>
      </c>
      <c r="Z50" s="31">
        <v>0</v>
      </c>
      <c r="AA50" s="16"/>
    </row>
    <row r="51" spans="1:28" ht="60.75" customHeight="1">
      <c r="A51" s="53"/>
      <c r="B51" s="56"/>
      <c r="C51" s="59"/>
      <c r="D51" s="63" t="s">
        <v>37</v>
      </c>
      <c r="E51" s="64"/>
      <c r="F51" s="31" t="s">
        <v>55</v>
      </c>
      <c r="G51" s="31">
        <v>1896.3</v>
      </c>
      <c r="H51" s="31" t="s">
        <v>55</v>
      </c>
      <c r="I51" s="31">
        <v>0</v>
      </c>
      <c r="J51" s="31">
        <v>0</v>
      </c>
      <c r="K51" s="31" t="s">
        <v>55</v>
      </c>
      <c r="L51" s="31">
        <v>0</v>
      </c>
      <c r="M51" s="31" t="s">
        <v>55</v>
      </c>
      <c r="N51" s="31" t="s">
        <v>55</v>
      </c>
      <c r="O51" s="31" t="s">
        <v>55</v>
      </c>
      <c r="P51" s="31" t="s">
        <v>55</v>
      </c>
      <c r="Q51" s="31">
        <v>0</v>
      </c>
      <c r="R51" s="31" t="s">
        <v>55</v>
      </c>
      <c r="S51" s="31">
        <v>0</v>
      </c>
      <c r="T51" s="31" t="s">
        <v>55</v>
      </c>
      <c r="U51" s="31">
        <v>0</v>
      </c>
      <c r="V51" s="31">
        <v>0</v>
      </c>
      <c r="W51" s="31">
        <v>0</v>
      </c>
      <c r="X51" s="31" t="s">
        <v>55</v>
      </c>
      <c r="Y51" s="31">
        <v>0</v>
      </c>
      <c r="Z51" s="31" t="s">
        <v>55</v>
      </c>
      <c r="AA51" s="16"/>
    </row>
    <row r="52" spans="1:28" ht="30" customHeight="1">
      <c r="A52" s="51">
        <v>5</v>
      </c>
      <c r="B52" s="54" t="s">
        <v>39</v>
      </c>
      <c r="C52" s="57">
        <v>1541.1</v>
      </c>
      <c r="D52" s="60" t="s">
        <v>26</v>
      </c>
      <c r="E52" s="24" t="s">
        <v>27</v>
      </c>
      <c r="F52" s="31">
        <v>2922387.93</v>
      </c>
      <c r="G52" s="33">
        <v>2922387.93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15"/>
      <c r="AB52" s="4">
        <f t="shared" ref="AB52" si="2">F58</f>
        <v>2922387.93</v>
      </c>
    </row>
    <row r="53" spans="1:28" ht="65.25" customHeight="1">
      <c r="A53" s="52"/>
      <c r="B53" s="55"/>
      <c r="C53" s="58"/>
      <c r="D53" s="61"/>
      <c r="E53" s="24" t="s">
        <v>29</v>
      </c>
      <c r="F53" s="31">
        <v>0</v>
      </c>
      <c r="G53" s="31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15"/>
    </row>
    <row r="54" spans="1:28" ht="108" customHeight="1">
      <c r="A54" s="52"/>
      <c r="B54" s="55"/>
      <c r="C54" s="58"/>
      <c r="D54" s="60" t="s">
        <v>30</v>
      </c>
      <c r="E54" s="24" t="s">
        <v>31</v>
      </c>
      <c r="F54" s="31">
        <v>0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15"/>
    </row>
    <row r="55" spans="1:28" ht="15.75" customHeight="1">
      <c r="A55" s="52"/>
      <c r="B55" s="55"/>
      <c r="C55" s="58"/>
      <c r="D55" s="62"/>
      <c r="E55" s="24" t="s">
        <v>32</v>
      </c>
      <c r="F55" s="31">
        <v>0</v>
      </c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15"/>
    </row>
    <row r="56" spans="1:28" ht="15.75" customHeight="1">
      <c r="A56" s="52"/>
      <c r="B56" s="55"/>
      <c r="C56" s="58"/>
      <c r="D56" s="62"/>
      <c r="E56" s="24" t="s">
        <v>33</v>
      </c>
      <c r="F56" s="31">
        <v>0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15"/>
    </row>
    <row r="57" spans="1:28" ht="15.75" customHeight="1">
      <c r="A57" s="52"/>
      <c r="B57" s="55"/>
      <c r="C57" s="58"/>
      <c r="D57" s="61"/>
      <c r="E57" s="24" t="s">
        <v>34</v>
      </c>
      <c r="F57" s="31">
        <v>0</v>
      </c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15"/>
    </row>
    <row r="58" spans="1:28" ht="15.75" customHeight="1">
      <c r="A58" s="52"/>
      <c r="B58" s="55"/>
      <c r="C58" s="58"/>
      <c r="D58" s="63" t="s">
        <v>35</v>
      </c>
      <c r="E58" s="64"/>
      <c r="F58" s="33">
        <v>2922387.93</v>
      </c>
      <c r="G58" s="33">
        <v>2922387.93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>
        <v>0</v>
      </c>
      <c r="R58" s="33">
        <v>0</v>
      </c>
      <c r="S58" s="33">
        <v>0</v>
      </c>
      <c r="T58" s="33">
        <v>0</v>
      </c>
      <c r="U58" s="33">
        <v>0</v>
      </c>
      <c r="V58" s="33">
        <v>0</v>
      </c>
      <c r="W58" s="33">
        <v>0</v>
      </c>
      <c r="X58" s="33">
        <v>0</v>
      </c>
      <c r="Y58" s="33">
        <v>0</v>
      </c>
      <c r="Z58" s="33">
        <v>0</v>
      </c>
      <c r="AA58" s="15"/>
    </row>
    <row r="59" spans="1:28" ht="45.75" customHeight="1">
      <c r="A59" s="52"/>
      <c r="B59" s="55"/>
      <c r="C59" s="58"/>
      <c r="D59" s="63" t="s">
        <v>36</v>
      </c>
      <c r="E59" s="64"/>
      <c r="F59" s="31">
        <v>1896.3</v>
      </c>
      <c r="G59" s="31">
        <v>1896.3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1">
        <v>0</v>
      </c>
      <c r="W59" s="31">
        <v>0</v>
      </c>
      <c r="X59" s="31">
        <v>0</v>
      </c>
      <c r="Y59" s="31">
        <v>0</v>
      </c>
      <c r="Z59" s="31">
        <v>0</v>
      </c>
      <c r="AA59" s="16"/>
    </row>
    <row r="60" spans="1:28" ht="69" customHeight="1">
      <c r="A60" s="53"/>
      <c r="B60" s="56"/>
      <c r="C60" s="59"/>
      <c r="D60" s="63" t="s">
        <v>37</v>
      </c>
      <c r="E60" s="64"/>
      <c r="F60" s="31" t="s">
        <v>55</v>
      </c>
      <c r="G60" s="31">
        <v>1896.3</v>
      </c>
      <c r="H60" s="31" t="s">
        <v>55</v>
      </c>
      <c r="I60" s="31">
        <v>0</v>
      </c>
      <c r="J60" s="31">
        <v>0</v>
      </c>
      <c r="K60" s="31" t="s">
        <v>55</v>
      </c>
      <c r="L60" s="31">
        <v>0</v>
      </c>
      <c r="M60" s="31" t="s">
        <v>55</v>
      </c>
      <c r="N60" s="31" t="s">
        <v>55</v>
      </c>
      <c r="O60" s="31" t="s">
        <v>55</v>
      </c>
      <c r="P60" s="31" t="s">
        <v>55</v>
      </c>
      <c r="Q60" s="31">
        <v>0</v>
      </c>
      <c r="R60" s="31" t="s">
        <v>55</v>
      </c>
      <c r="S60" s="31">
        <v>0</v>
      </c>
      <c r="T60" s="31" t="s">
        <v>55</v>
      </c>
      <c r="U60" s="31">
        <v>0</v>
      </c>
      <c r="V60" s="31">
        <v>0</v>
      </c>
      <c r="W60" s="31">
        <v>0</v>
      </c>
      <c r="X60" s="31" t="s">
        <v>55</v>
      </c>
      <c r="Y60" s="31">
        <v>0</v>
      </c>
      <c r="Z60" s="31" t="s">
        <v>55</v>
      </c>
      <c r="AA60" s="16"/>
    </row>
    <row r="61" spans="1:28" ht="30" customHeight="1">
      <c r="A61" s="51">
        <v>6</v>
      </c>
      <c r="B61" s="54" t="s">
        <v>41</v>
      </c>
      <c r="C61" s="57">
        <v>382.65</v>
      </c>
      <c r="D61" s="60" t="s">
        <v>26</v>
      </c>
      <c r="E61" s="24" t="s">
        <v>27</v>
      </c>
      <c r="F61" s="31">
        <v>372946</v>
      </c>
      <c r="G61" s="33">
        <v>0</v>
      </c>
      <c r="H61" s="33">
        <v>0</v>
      </c>
      <c r="I61" s="33">
        <v>0</v>
      </c>
      <c r="J61" s="33">
        <v>372946</v>
      </c>
      <c r="K61" s="33">
        <v>0</v>
      </c>
      <c r="L61" s="33">
        <v>0</v>
      </c>
      <c r="M61" s="33">
        <v>0</v>
      </c>
      <c r="N61" s="33">
        <v>0</v>
      </c>
      <c r="O61" s="33">
        <v>0</v>
      </c>
      <c r="P61" s="33">
        <v>0</v>
      </c>
      <c r="Q61" s="33">
        <v>0</v>
      </c>
      <c r="R61" s="33">
        <v>0</v>
      </c>
      <c r="S61" s="33">
        <v>0</v>
      </c>
      <c r="T61" s="33">
        <v>0</v>
      </c>
      <c r="U61" s="33">
        <v>0</v>
      </c>
      <c r="V61" s="33">
        <v>0</v>
      </c>
      <c r="W61" s="33">
        <v>0</v>
      </c>
      <c r="X61" s="33">
        <v>0</v>
      </c>
      <c r="Y61" s="33">
        <v>0</v>
      </c>
      <c r="Z61" s="33">
        <v>0</v>
      </c>
      <c r="AA61" s="15"/>
      <c r="AB61" s="4">
        <f t="shared" ref="AB61" si="3">F67</f>
        <v>372946</v>
      </c>
    </row>
    <row r="62" spans="1:28" ht="60">
      <c r="A62" s="52"/>
      <c r="B62" s="55"/>
      <c r="C62" s="58"/>
      <c r="D62" s="61"/>
      <c r="E62" s="24" t="s">
        <v>29</v>
      </c>
      <c r="F62" s="31">
        <v>0</v>
      </c>
      <c r="G62" s="33"/>
      <c r="H62" s="33"/>
      <c r="I62" s="33"/>
      <c r="J62" s="31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15"/>
    </row>
    <row r="63" spans="1:28" ht="120">
      <c r="A63" s="52"/>
      <c r="B63" s="55"/>
      <c r="C63" s="58"/>
      <c r="D63" s="60" t="s">
        <v>30</v>
      </c>
      <c r="E63" s="24" t="s">
        <v>31</v>
      </c>
      <c r="F63" s="31">
        <v>0</v>
      </c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15"/>
    </row>
    <row r="64" spans="1:28" ht="15.75" customHeight="1">
      <c r="A64" s="52"/>
      <c r="B64" s="55"/>
      <c r="C64" s="58"/>
      <c r="D64" s="62"/>
      <c r="E64" s="24" t="s">
        <v>32</v>
      </c>
      <c r="F64" s="31">
        <v>0</v>
      </c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15"/>
    </row>
    <row r="65" spans="1:28" ht="15.75" customHeight="1">
      <c r="A65" s="52"/>
      <c r="B65" s="55"/>
      <c r="C65" s="58"/>
      <c r="D65" s="62"/>
      <c r="E65" s="24" t="s">
        <v>33</v>
      </c>
      <c r="F65" s="31">
        <v>0</v>
      </c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15"/>
    </row>
    <row r="66" spans="1:28" ht="15.75" customHeight="1">
      <c r="A66" s="52"/>
      <c r="B66" s="55"/>
      <c r="C66" s="58"/>
      <c r="D66" s="61"/>
      <c r="E66" s="24" t="s">
        <v>34</v>
      </c>
      <c r="F66" s="31">
        <v>0</v>
      </c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15"/>
    </row>
    <row r="67" spans="1:28" ht="15.75" customHeight="1">
      <c r="A67" s="52"/>
      <c r="B67" s="55"/>
      <c r="C67" s="58"/>
      <c r="D67" s="63" t="s">
        <v>35</v>
      </c>
      <c r="E67" s="64"/>
      <c r="F67" s="33">
        <v>372946</v>
      </c>
      <c r="G67" s="33">
        <v>0</v>
      </c>
      <c r="H67" s="33">
        <v>0</v>
      </c>
      <c r="I67" s="33">
        <v>0</v>
      </c>
      <c r="J67" s="33">
        <v>372946</v>
      </c>
      <c r="K67" s="33">
        <v>0</v>
      </c>
      <c r="L67" s="33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33">
        <v>0</v>
      </c>
      <c r="S67" s="33">
        <v>0</v>
      </c>
      <c r="T67" s="33">
        <v>0</v>
      </c>
      <c r="U67" s="33">
        <v>0</v>
      </c>
      <c r="V67" s="33">
        <v>0</v>
      </c>
      <c r="W67" s="33">
        <v>0</v>
      </c>
      <c r="X67" s="33">
        <v>0</v>
      </c>
      <c r="Y67" s="33">
        <v>0</v>
      </c>
      <c r="Z67" s="33">
        <v>0</v>
      </c>
      <c r="AA67" s="15"/>
    </row>
    <row r="68" spans="1:28" ht="60" customHeight="1">
      <c r="A68" s="52"/>
      <c r="B68" s="55"/>
      <c r="C68" s="58"/>
      <c r="D68" s="63" t="s">
        <v>36</v>
      </c>
      <c r="E68" s="64"/>
      <c r="F68" s="31">
        <v>974.64</v>
      </c>
      <c r="G68" s="31">
        <v>0</v>
      </c>
      <c r="H68" s="31">
        <v>0</v>
      </c>
      <c r="I68" s="31">
        <v>0</v>
      </c>
      <c r="J68" s="31">
        <v>974.64</v>
      </c>
      <c r="K68" s="31">
        <v>0</v>
      </c>
      <c r="L68" s="31">
        <v>0</v>
      </c>
      <c r="M68" s="31">
        <v>0</v>
      </c>
      <c r="N68" s="31"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31">
        <v>0</v>
      </c>
      <c r="V68" s="31">
        <v>0</v>
      </c>
      <c r="W68" s="31">
        <v>0</v>
      </c>
      <c r="X68" s="31">
        <v>0</v>
      </c>
      <c r="Y68" s="31">
        <v>0</v>
      </c>
      <c r="Z68" s="31">
        <v>0</v>
      </c>
      <c r="AA68" s="16"/>
    </row>
    <row r="69" spans="1:28" ht="71.25" customHeight="1">
      <c r="A69" s="53"/>
      <c r="B69" s="56"/>
      <c r="C69" s="59"/>
      <c r="D69" s="63" t="s">
        <v>37</v>
      </c>
      <c r="E69" s="64"/>
      <c r="F69" s="31" t="s">
        <v>55</v>
      </c>
      <c r="G69" s="31">
        <v>0</v>
      </c>
      <c r="H69" s="31" t="s">
        <v>55</v>
      </c>
      <c r="I69" s="31">
        <v>0</v>
      </c>
      <c r="J69" s="31">
        <v>974.64</v>
      </c>
      <c r="K69" s="31" t="s">
        <v>55</v>
      </c>
      <c r="L69" s="31">
        <v>0</v>
      </c>
      <c r="M69" s="31" t="s">
        <v>55</v>
      </c>
      <c r="N69" s="31" t="s">
        <v>55</v>
      </c>
      <c r="O69" s="31" t="s">
        <v>55</v>
      </c>
      <c r="P69" s="31" t="s">
        <v>55</v>
      </c>
      <c r="Q69" s="31">
        <v>0</v>
      </c>
      <c r="R69" s="31" t="s">
        <v>55</v>
      </c>
      <c r="S69" s="31">
        <v>0</v>
      </c>
      <c r="T69" s="31" t="s">
        <v>55</v>
      </c>
      <c r="U69" s="31">
        <v>0</v>
      </c>
      <c r="V69" s="31">
        <v>0</v>
      </c>
      <c r="W69" s="31">
        <v>0</v>
      </c>
      <c r="X69" s="31" t="s">
        <v>55</v>
      </c>
      <c r="Y69" s="31">
        <v>0</v>
      </c>
      <c r="Z69" s="31" t="s">
        <v>55</v>
      </c>
      <c r="AA69" s="16"/>
    </row>
    <row r="70" spans="1:28" ht="30" customHeight="1">
      <c r="A70" s="51">
        <v>7</v>
      </c>
      <c r="B70" s="54" t="s">
        <v>42</v>
      </c>
      <c r="C70" s="57">
        <v>530.66</v>
      </c>
      <c r="D70" s="60" t="s">
        <v>26</v>
      </c>
      <c r="E70" s="24" t="s">
        <v>27</v>
      </c>
      <c r="F70" s="31">
        <v>345608.24</v>
      </c>
      <c r="G70" s="33">
        <v>0</v>
      </c>
      <c r="H70" s="33">
        <v>0</v>
      </c>
      <c r="I70" s="33">
        <v>0</v>
      </c>
      <c r="J70" s="33">
        <v>345608.24</v>
      </c>
      <c r="K70" s="33">
        <v>0</v>
      </c>
      <c r="L70" s="33">
        <v>0</v>
      </c>
      <c r="M70" s="33">
        <v>0</v>
      </c>
      <c r="N70" s="33">
        <v>0</v>
      </c>
      <c r="O70" s="33">
        <v>0</v>
      </c>
      <c r="P70" s="33">
        <v>0</v>
      </c>
      <c r="Q70" s="33">
        <v>0</v>
      </c>
      <c r="R70" s="33">
        <v>0</v>
      </c>
      <c r="S70" s="33">
        <v>0</v>
      </c>
      <c r="T70" s="33">
        <v>0</v>
      </c>
      <c r="U70" s="33">
        <v>0</v>
      </c>
      <c r="V70" s="33">
        <v>0</v>
      </c>
      <c r="W70" s="33">
        <v>0</v>
      </c>
      <c r="X70" s="33">
        <v>0</v>
      </c>
      <c r="Y70" s="33">
        <v>0</v>
      </c>
      <c r="Z70" s="33">
        <v>0</v>
      </c>
      <c r="AA70" s="15"/>
      <c r="AB70" s="4">
        <f t="shared" ref="AB70" si="4">F76</f>
        <v>345608.24</v>
      </c>
    </row>
    <row r="71" spans="1:28" ht="60">
      <c r="A71" s="52"/>
      <c r="B71" s="55"/>
      <c r="C71" s="58"/>
      <c r="D71" s="61"/>
      <c r="E71" s="24" t="s">
        <v>29</v>
      </c>
      <c r="F71" s="31">
        <v>0</v>
      </c>
      <c r="G71" s="33"/>
      <c r="H71" s="33"/>
      <c r="I71" s="33"/>
      <c r="J71" s="31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15"/>
    </row>
    <row r="72" spans="1:28" ht="120">
      <c r="A72" s="52"/>
      <c r="B72" s="55"/>
      <c r="C72" s="58"/>
      <c r="D72" s="60" t="s">
        <v>30</v>
      </c>
      <c r="E72" s="24" t="s">
        <v>31</v>
      </c>
      <c r="F72" s="31">
        <v>0</v>
      </c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15"/>
    </row>
    <row r="73" spans="1:28" ht="15.75" customHeight="1">
      <c r="A73" s="52"/>
      <c r="B73" s="55"/>
      <c r="C73" s="58"/>
      <c r="D73" s="62"/>
      <c r="E73" s="24" t="s">
        <v>32</v>
      </c>
      <c r="F73" s="31">
        <v>0</v>
      </c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15"/>
    </row>
    <row r="74" spans="1:28" ht="15.75" customHeight="1">
      <c r="A74" s="52"/>
      <c r="B74" s="55"/>
      <c r="C74" s="58"/>
      <c r="D74" s="62"/>
      <c r="E74" s="24" t="s">
        <v>33</v>
      </c>
      <c r="F74" s="31">
        <v>0</v>
      </c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15"/>
    </row>
    <row r="75" spans="1:28" ht="15.75" customHeight="1">
      <c r="A75" s="52"/>
      <c r="B75" s="55"/>
      <c r="C75" s="58"/>
      <c r="D75" s="61"/>
      <c r="E75" s="24" t="s">
        <v>34</v>
      </c>
      <c r="F75" s="31">
        <v>0</v>
      </c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15"/>
    </row>
    <row r="76" spans="1:28" ht="15.75" customHeight="1">
      <c r="A76" s="52"/>
      <c r="B76" s="55"/>
      <c r="C76" s="58"/>
      <c r="D76" s="63" t="s">
        <v>35</v>
      </c>
      <c r="E76" s="64"/>
      <c r="F76" s="33">
        <v>345608.24</v>
      </c>
      <c r="G76" s="33">
        <v>0</v>
      </c>
      <c r="H76" s="33">
        <v>0</v>
      </c>
      <c r="I76" s="33">
        <v>0</v>
      </c>
      <c r="J76" s="33">
        <v>345608.24</v>
      </c>
      <c r="K76" s="33">
        <v>0</v>
      </c>
      <c r="L76" s="33">
        <v>0</v>
      </c>
      <c r="M76" s="33">
        <v>0</v>
      </c>
      <c r="N76" s="33">
        <v>0</v>
      </c>
      <c r="O76" s="33">
        <v>0</v>
      </c>
      <c r="P76" s="33">
        <v>0</v>
      </c>
      <c r="Q76" s="33">
        <v>0</v>
      </c>
      <c r="R76" s="33">
        <v>0</v>
      </c>
      <c r="S76" s="33">
        <v>0</v>
      </c>
      <c r="T76" s="33">
        <v>0</v>
      </c>
      <c r="U76" s="33">
        <v>0</v>
      </c>
      <c r="V76" s="33">
        <v>0</v>
      </c>
      <c r="W76" s="33">
        <v>0</v>
      </c>
      <c r="X76" s="33">
        <v>0</v>
      </c>
      <c r="Y76" s="33">
        <v>0</v>
      </c>
      <c r="Z76" s="33">
        <v>0</v>
      </c>
      <c r="AA76" s="15"/>
    </row>
    <row r="77" spans="1:28" ht="59.25" customHeight="1">
      <c r="A77" s="52"/>
      <c r="B77" s="55"/>
      <c r="C77" s="58"/>
      <c r="D77" s="63" t="s">
        <v>36</v>
      </c>
      <c r="E77" s="64"/>
      <c r="F77" s="31">
        <v>651.28</v>
      </c>
      <c r="G77" s="31">
        <v>0</v>
      </c>
      <c r="H77" s="31">
        <v>0</v>
      </c>
      <c r="I77" s="31">
        <v>0</v>
      </c>
      <c r="J77" s="31">
        <v>651.28</v>
      </c>
      <c r="K77" s="31">
        <v>0</v>
      </c>
      <c r="L77" s="31">
        <v>0</v>
      </c>
      <c r="M77" s="31">
        <v>0</v>
      </c>
      <c r="N77" s="31">
        <v>0</v>
      </c>
      <c r="O77" s="31">
        <v>0</v>
      </c>
      <c r="P77" s="31">
        <v>0</v>
      </c>
      <c r="Q77" s="31">
        <v>0</v>
      </c>
      <c r="R77" s="31">
        <v>0</v>
      </c>
      <c r="S77" s="31">
        <v>0</v>
      </c>
      <c r="T77" s="31">
        <v>0</v>
      </c>
      <c r="U77" s="31">
        <v>0</v>
      </c>
      <c r="V77" s="31">
        <v>0</v>
      </c>
      <c r="W77" s="31">
        <v>0</v>
      </c>
      <c r="X77" s="31">
        <v>0</v>
      </c>
      <c r="Y77" s="31">
        <v>0</v>
      </c>
      <c r="Z77" s="31">
        <v>0</v>
      </c>
      <c r="AA77" s="16"/>
    </row>
    <row r="78" spans="1:28" ht="66.75" customHeight="1">
      <c r="A78" s="53"/>
      <c r="B78" s="56"/>
      <c r="C78" s="59"/>
      <c r="D78" s="63" t="s">
        <v>37</v>
      </c>
      <c r="E78" s="64"/>
      <c r="F78" s="31" t="s">
        <v>55</v>
      </c>
      <c r="G78" s="31">
        <v>0</v>
      </c>
      <c r="H78" s="31" t="s">
        <v>55</v>
      </c>
      <c r="I78" s="31">
        <v>0</v>
      </c>
      <c r="J78" s="31">
        <v>651.28</v>
      </c>
      <c r="K78" s="31" t="s">
        <v>55</v>
      </c>
      <c r="L78" s="31">
        <v>0</v>
      </c>
      <c r="M78" s="31" t="s">
        <v>55</v>
      </c>
      <c r="N78" s="31" t="s">
        <v>55</v>
      </c>
      <c r="O78" s="31" t="s">
        <v>55</v>
      </c>
      <c r="P78" s="31" t="s">
        <v>55</v>
      </c>
      <c r="Q78" s="31">
        <v>0</v>
      </c>
      <c r="R78" s="31" t="s">
        <v>55</v>
      </c>
      <c r="S78" s="31">
        <v>0</v>
      </c>
      <c r="T78" s="31" t="s">
        <v>55</v>
      </c>
      <c r="U78" s="31">
        <v>0</v>
      </c>
      <c r="V78" s="31">
        <v>0</v>
      </c>
      <c r="W78" s="31">
        <v>0</v>
      </c>
      <c r="X78" s="31" t="s">
        <v>55</v>
      </c>
      <c r="Y78" s="31">
        <v>0</v>
      </c>
      <c r="Z78" s="31" t="s">
        <v>55</v>
      </c>
      <c r="AA78" s="16"/>
    </row>
    <row r="79" spans="1:28" ht="30" customHeight="1">
      <c r="A79" s="51">
        <v>8</v>
      </c>
      <c r="B79" s="54" t="s">
        <v>43</v>
      </c>
      <c r="C79" s="57">
        <v>533.39</v>
      </c>
      <c r="D79" s="60" t="s">
        <v>26</v>
      </c>
      <c r="E79" s="24" t="s">
        <v>27</v>
      </c>
      <c r="F79" s="31">
        <v>1011467.46</v>
      </c>
      <c r="G79" s="33">
        <v>1011467.46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3">
        <v>0</v>
      </c>
      <c r="P79" s="33">
        <v>0</v>
      </c>
      <c r="Q79" s="33">
        <v>0</v>
      </c>
      <c r="R79" s="33">
        <v>0</v>
      </c>
      <c r="S79" s="33">
        <v>0</v>
      </c>
      <c r="T79" s="33">
        <v>0</v>
      </c>
      <c r="U79" s="33">
        <v>0</v>
      </c>
      <c r="V79" s="33">
        <v>0</v>
      </c>
      <c r="W79" s="33">
        <v>0</v>
      </c>
      <c r="X79" s="33">
        <v>0</v>
      </c>
      <c r="Y79" s="33">
        <v>0</v>
      </c>
      <c r="Z79" s="33">
        <v>0</v>
      </c>
      <c r="AA79" s="15"/>
      <c r="AB79" s="4">
        <f t="shared" ref="AB79" si="5">F85</f>
        <v>1011467.46</v>
      </c>
    </row>
    <row r="80" spans="1:28" ht="60">
      <c r="A80" s="52"/>
      <c r="B80" s="55"/>
      <c r="C80" s="58"/>
      <c r="D80" s="61"/>
      <c r="E80" s="24" t="s">
        <v>29</v>
      </c>
      <c r="F80" s="31">
        <v>0</v>
      </c>
      <c r="G80" s="31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15"/>
    </row>
    <row r="81" spans="1:28" ht="120">
      <c r="A81" s="52"/>
      <c r="B81" s="55"/>
      <c r="C81" s="58"/>
      <c r="D81" s="60" t="s">
        <v>30</v>
      </c>
      <c r="E81" s="24" t="s">
        <v>31</v>
      </c>
      <c r="F81" s="31">
        <v>0</v>
      </c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15"/>
    </row>
    <row r="82" spans="1:28" ht="15.75" customHeight="1">
      <c r="A82" s="52"/>
      <c r="B82" s="55"/>
      <c r="C82" s="58"/>
      <c r="D82" s="62"/>
      <c r="E82" s="24" t="s">
        <v>32</v>
      </c>
      <c r="F82" s="31">
        <v>0</v>
      </c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15"/>
    </row>
    <row r="83" spans="1:28" ht="15.75" customHeight="1">
      <c r="A83" s="52"/>
      <c r="B83" s="55"/>
      <c r="C83" s="58"/>
      <c r="D83" s="62"/>
      <c r="E83" s="24" t="s">
        <v>33</v>
      </c>
      <c r="F83" s="31">
        <v>0</v>
      </c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15"/>
    </row>
    <row r="84" spans="1:28" ht="15.75" customHeight="1">
      <c r="A84" s="52"/>
      <c r="B84" s="55"/>
      <c r="C84" s="58"/>
      <c r="D84" s="61"/>
      <c r="E84" s="24" t="s">
        <v>34</v>
      </c>
      <c r="F84" s="31">
        <v>0</v>
      </c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15"/>
    </row>
    <row r="85" spans="1:28" ht="15.75" customHeight="1">
      <c r="A85" s="52"/>
      <c r="B85" s="55"/>
      <c r="C85" s="58"/>
      <c r="D85" s="63" t="s">
        <v>35</v>
      </c>
      <c r="E85" s="64"/>
      <c r="F85" s="33">
        <v>1011467.46</v>
      </c>
      <c r="G85" s="33">
        <v>1011467.46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>
        <v>0</v>
      </c>
      <c r="R85" s="33">
        <v>0</v>
      </c>
      <c r="S85" s="33">
        <v>0</v>
      </c>
      <c r="T85" s="33">
        <v>0</v>
      </c>
      <c r="U85" s="33">
        <v>0</v>
      </c>
      <c r="V85" s="33">
        <v>0</v>
      </c>
      <c r="W85" s="33">
        <v>0</v>
      </c>
      <c r="X85" s="33">
        <v>0</v>
      </c>
      <c r="Y85" s="33">
        <v>0</v>
      </c>
      <c r="Z85" s="33">
        <v>0</v>
      </c>
      <c r="AA85" s="15"/>
    </row>
    <row r="86" spans="1:28" ht="48.75" customHeight="1">
      <c r="A86" s="52"/>
      <c r="B86" s="55"/>
      <c r="C86" s="58"/>
      <c r="D86" s="63" t="s">
        <v>36</v>
      </c>
      <c r="E86" s="64"/>
      <c r="F86" s="31">
        <v>1896.3</v>
      </c>
      <c r="G86" s="31">
        <v>1896.3</v>
      </c>
      <c r="H86" s="31">
        <v>0</v>
      </c>
      <c r="I86" s="31">
        <v>0</v>
      </c>
      <c r="J86" s="31">
        <v>0</v>
      </c>
      <c r="K86" s="31">
        <v>0</v>
      </c>
      <c r="L86" s="31">
        <v>0</v>
      </c>
      <c r="M86" s="31">
        <v>0</v>
      </c>
      <c r="N86" s="31">
        <v>0</v>
      </c>
      <c r="O86" s="31">
        <v>0</v>
      </c>
      <c r="P86" s="31">
        <v>0</v>
      </c>
      <c r="Q86" s="31">
        <v>0</v>
      </c>
      <c r="R86" s="31">
        <v>0</v>
      </c>
      <c r="S86" s="31">
        <v>0</v>
      </c>
      <c r="T86" s="31">
        <v>0</v>
      </c>
      <c r="U86" s="31">
        <v>0</v>
      </c>
      <c r="V86" s="31">
        <v>0</v>
      </c>
      <c r="W86" s="31">
        <v>0</v>
      </c>
      <c r="X86" s="31">
        <v>0</v>
      </c>
      <c r="Y86" s="31">
        <v>0</v>
      </c>
      <c r="Z86" s="31">
        <v>0</v>
      </c>
      <c r="AA86" s="16"/>
    </row>
    <row r="87" spans="1:28" ht="68.25" customHeight="1">
      <c r="A87" s="53"/>
      <c r="B87" s="56"/>
      <c r="C87" s="59"/>
      <c r="D87" s="63" t="s">
        <v>37</v>
      </c>
      <c r="E87" s="64"/>
      <c r="F87" s="31" t="s">
        <v>55</v>
      </c>
      <c r="G87" s="31">
        <v>1896.3</v>
      </c>
      <c r="H87" s="31" t="s">
        <v>55</v>
      </c>
      <c r="I87" s="31">
        <v>0</v>
      </c>
      <c r="J87" s="31">
        <v>0</v>
      </c>
      <c r="K87" s="31" t="s">
        <v>55</v>
      </c>
      <c r="L87" s="31">
        <v>0</v>
      </c>
      <c r="M87" s="31" t="s">
        <v>55</v>
      </c>
      <c r="N87" s="31" t="s">
        <v>55</v>
      </c>
      <c r="O87" s="31" t="s">
        <v>55</v>
      </c>
      <c r="P87" s="31" t="s">
        <v>55</v>
      </c>
      <c r="Q87" s="31">
        <v>0</v>
      </c>
      <c r="R87" s="31" t="s">
        <v>55</v>
      </c>
      <c r="S87" s="31">
        <v>0</v>
      </c>
      <c r="T87" s="31" t="s">
        <v>55</v>
      </c>
      <c r="U87" s="31">
        <v>0</v>
      </c>
      <c r="V87" s="31">
        <v>0</v>
      </c>
      <c r="W87" s="31">
        <v>0</v>
      </c>
      <c r="X87" s="31" t="s">
        <v>55</v>
      </c>
      <c r="Y87" s="31">
        <v>0</v>
      </c>
      <c r="Z87" s="31" t="s">
        <v>55</v>
      </c>
      <c r="AA87" s="16"/>
    </row>
    <row r="88" spans="1:28" ht="30" customHeight="1">
      <c r="A88" s="51">
        <v>9</v>
      </c>
      <c r="B88" s="54" t="s">
        <v>44</v>
      </c>
      <c r="C88" s="57">
        <v>531.47</v>
      </c>
      <c r="D88" s="60" t="s">
        <v>26</v>
      </c>
      <c r="E88" s="24" t="s">
        <v>27</v>
      </c>
      <c r="F88" s="31">
        <v>517991.92</v>
      </c>
      <c r="G88" s="33">
        <v>0</v>
      </c>
      <c r="H88" s="33">
        <v>0</v>
      </c>
      <c r="I88" s="33">
        <v>0</v>
      </c>
      <c r="J88" s="33">
        <v>517991.92</v>
      </c>
      <c r="K88" s="33">
        <v>0</v>
      </c>
      <c r="L88" s="33">
        <v>0</v>
      </c>
      <c r="M88" s="33">
        <v>0</v>
      </c>
      <c r="N88" s="33">
        <v>0</v>
      </c>
      <c r="O88" s="33">
        <v>0</v>
      </c>
      <c r="P88" s="33">
        <v>0</v>
      </c>
      <c r="Q88" s="33">
        <v>0</v>
      </c>
      <c r="R88" s="33">
        <v>0</v>
      </c>
      <c r="S88" s="33">
        <v>0</v>
      </c>
      <c r="T88" s="33">
        <v>0</v>
      </c>
      <c r="U88" s="33">
        <v>0</v>
      </c>
      <c r="V88" s="33">
        <v>0</v>
      </c>
      <c r="W88" s="33">
        <v>0</v>
      </c>
      <c r="X88" s="33">
        <v>0</v>
      </c>
      <c r="Y88" s="33">
        <v>0</v>
      </c>
      <c r="Z88" s="33">
        <v>0</v>
      </c>
      <c r="AA88" s="15"/>
      <c r="AB88" s="4">
        <f t="shared" ref="AB88" si="6">F94</f>
        <v>517991.92</v>
      </c>
    </row>
    <row r="89" spans="1:28" ht="60">
      <c r="A89" s="52"/>
      <c r="B89" s="55"/>
      <c r="C89" s="58"/>
      <c r="D89" s="61"/>
      <c r="E89" s="24" t="s">
        <v>29</v>
      </c>
      <c r="F89" s="31">
        <v>0</v>
      </c>
      <c r="G89" s="33"/>
      <c r="H89" s="33"/>
      <c r="I89" s="33"/>
      <c r="J89" s="31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15"/>
    </row>
    <row r="90" spans="1:28" ht="120">
      <c r="A90" s="52"/>
      <c r="B90" s="55"/>
      <c r="C90" s="58"/>
      <c r="D90" s="60" t="s">
        <v>30</v>
      </c>
      <c r="E90" s="24" t="s">
        <v>31</v>
      </c>
      <c r="F90" s="31">
        <v>0</v>
      </c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15"/>
    </row>
    <row r="91" spans="1:28" ht="15.75" customHeight="1">
      <c r="A91" s="52"/>
      <c r="B91" s="55"/>
      <c r="C91" s="58"/>
      <c r="D91" s="62"/>
      <c r="E91" s="24" t="s">
        <v>32</v>
      </c>
      <c r="F91" s="31">
        <v>0</v>
      </c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15"/>
    </row>
    <row r="92" spans="1:28" ht="15.75" customHeight="1">
      <c r="A92" s="52"/>
      <c r="B92" s="55"/>
      <c r="C92" s="58"/>
      <c r="D92" s="62"/>
      <c r="E92" s="24" t="s">
        <v>33</v>
      </c>
      <c r="F92" s="31">
        <v>0</v>
      </c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15"/>
    </row>
    <row r="93" spans="1:28" ht="15.75" customHeight="1">
      <c r="A93" s="52"/>
      <c r="B93" s="55"/>
      <c r="C93" s="58"/>
      <c r="D93" s="61"/>
      <c r="E93" s="24" t="s">
        <v>34</v>
      </c>
      <c r="F93" s="31">
        <v>0</v>
      </c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15"/>
    </row>
    <row r="94" spans="1:28" ht="15.75" customHeight="1">
      <c r="A94" s="52"/>
      <c r="B94" s="55"/>
      <c r="C94" s="58"/>
      <c r="D94" s="63" t="s">
        <v>35</v>
      </c>
      <c r="E94" s="64"/>
      <c r="F94" s="33">
        <v>517991.92</v>
      </c>
      <c r="G94" s="33">
        <v>0</v>
      </c>
      <c r="H94" s="33">
        <v>0</v>
      </c>
      <c r="I94" s="33">
        <v>0</v>
      </c>
      <c r="J94" s="33">
        <v>517991.92</v>
      </c>
      <c r="K94" s="33">
        <v>0</v>
      </c>
      <c r="L94" s="33">
        <v>0</v>
      </c>
      <c r="M94" s="33">
        <v>0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v>0</v>
      </c>
      <c r="T94" s="33">
        <v>0</v>
      </c>
      <c r="U94" s="33">
        <v>0</v>
      </c>
      <c r="V94" s="33">
        <v>0</v>
      </c>
      <c r="W94" s="33">
        <v>0</v>
      </c>
      <c r="X94" s="33">
        <v>0</v>
      </c>
      <c r="Y94" s="33">
        <v>0</v>
      </c>
      <c r="Z94" s="33">
        <v>0</v>
      </c>
      <c r="AA94" s="15"/>
    </row>
    <row r="95" spans="1:28" ht="46.5" customHeight="1">
      <c r="A95" s="52"/>
      <c r="B95" s="55"/>
      <c r="C95" s="58"/>
      <c r="D95" s="63" t="s">
        <v>36</v>
      </c>
      <c r="E95" s="64"/>
      <c r="F95" s="31">
        <v>974.64</v>
      </c>
      <c r="G95" s="31">
        <v>0</v>
      </c>
      <c r="H95" s="31">
        <v>0</v>
      </c>
      <c r="I95" s="31">
        <v>0</v>
      </c>
      <c r="J95" s="31">
        <v>974.64</v>
      </c>
      <c r="K95" s="31">
        <v>0</v>
      </c>
      <c r="L95" s="31">
        <v>0</v>
      </c>
      <c r="M95" s="31">
        <v>0</v>
      </c>
      <c r="N95" s="31">
        <v>0</v>
      </c>
      <c r="O95" s="31">
        <v>0</v>
      </c>
      <c r="P95" s="31">
        <v>0</v>
      </c>
      <c r="Q95" s="31">
        <v>0</v>
      </c>
      <c r="R95" s="31">
        <v>0</v>
      </c>
      <c r="S95" s="31">
        <v>0</v>
      </c>
      <c r="T95" s="31">
        <v>0</v>
      </c>
      <c r="U95" s="31">
        <v>0</v>
      </c>
      <c r="V95" s="31">
        <v>0</v>
      </c>
      <c r="W95" s="31">
        <v>0</v>
      </c>
      <c r="X95" s="31">
        <v>0</v>
      </c>
      <c r="Y95" s="31">
        <v>0</v>
      </c>
      <c r="Z95" s="31">
        <v>0</v>
      </c>
      <c r="AA95" s="16"/>
    </row>
    <row r="96" spans="1:28" ht="63" customHeight="1">
      <c r="A96" s="53"/>
      <c r="B96" s="56"/>
      <c r="C96" s="59"/>
      <c r="D96" s="63" t="s">
        <v>37</v>
      </c>
      <c r="E96" s="64"/>
      <c r="F96" s="31" t="s">
        <v>55</v>
      </c>
      <c r="G96" s="31">
        <v>0</v>
      </c>
      <c r="H96" s="31" t="s">
        <v>55</v>
      </c>
      <c r="I96" s="31">
        <v>0</v>
      </c>
      <c r="J96" s="31">
        <v>974.64</v>
      </c>
      <c r="K96" s="31" t="s">
        <v>55</v>
      </c>
      <c r="L96" s="31">
        <v>0</v>
      </c>
      <c r="M96" s="31" t="s">
        <v>55</v>
      </c>
      <c r="N96" s="31" t="s">
        <v>55</v>
      </c>
      <c r="O96" s="31" t="s">
        <v>55</v>
      </c>
      <c r="P96" s="31" t="s">
        <v>55</v>
      </c>
      <c r="Q96" s="31">
        <v>0</v>
      </c>
      <c r="R96" s="31" t="s">
        <v>55</v>
      </c>
      <c r="S96" s="31">
        <v>0</v>
      </c>
      <c r="T96" s="31" t="s">
        <v>55</v>
      </c>
      <c r="U96" s="31">
        <v>0</v>
      </c>
      <c r="V96" s="31">
        <v>0</v>
      </c>
      <c r="W96" s="31">
        <v>0</v>
      </c>
      <c r="X96" s="31" t="s">
        <v>55</v>
      </c>
      <c r="Y96" s="31">
        <v>0</v>
      </c>
      <c r="Z96" s="31" t="s">
        <v>55</v>
      </c>
      <c r="AA96" s="16"/>
    </row>
    <row r="97" spans="1:28" ht="30" customHeight="1">
      <c r="A97" s="51">
        <v>10</v>
      </c>
      <c r="B97" s="54" t="s">
        <v>45</v>
      </c>
      <c r="C97" s="57">
        <v>532.28</v>
      </c>
      <c r="D97" s="60" t="s">
        <v>26</v>
      </c>
      <c r="E97" s="24" t="s">
        <v>27</v>
      </c>
      <c r="F97" s="31">
        <v>518781.38</v>
      </c>
      <c r="G97" s="33">
        <v>0</v>
      </c>
      <c r="H97" s="33">
        <v>0</v>
      </c>
      <c r="I97" s="33">
        <v>0</v>
      </c>
      <c r="J97" s="33">
        <v>518781.38</v>
      </c>
      <c r="K97" s="33">
        <v>0</v>
      </c>
      <c r="L97" s="33">
        <v>0</v>
      </c>
      <c r="M97" s="33">
        <v>0</v>
      </c>
      <c r="N97" s="33">
        <v>0</v>
      </c>
      <c r="O97" s="33">
        <v>0</v>
      </c>
      <c r="P97" s="33">
        <v>0</v>
      </c>
      <c r="Q97" s="33">
        <v>0</v>
      </c>
      <c r="R97" s="33">
        <v>0</v>
      </c>
      <c r="S97" s="33">
        <v>0</v>
      </c>
      <c r="T97" s="33">
        <v>0</v>
      </c>
      <c r="U97" s="33">
        <v>0</v>
      </c>
      <c r="V97" s="33">
        <v>0</v>
      </c>
      <c r="W97" s="33">
        <v>0</v>
      </c>
      <c r="X97" s="33">
        <v>0</v>
      </c>
      <c r="Y97" s="33">
        <v>0</v>
      </c>
      <c r="Z97" s="33">
        <v>0</v>
      </c>
      <c r="AA97" s="15"/>
      <c r="AB97" s="4">
        <f t="shared" ref="AB97" si="7">F103</f>
        <v>518781.38</v>
      </c>
    </row>
    <row r="98" spans="1:28" ht="60">
      <c r="A98" s="52"/>
      <c r="B98" s="55"/>
      <c r="C98" s="58"/>
      <c r="D98" s="61"/>
      <c r="E98" s="24" t="s">
        <v>29</v>
      </c>
      <c r="F98" s="31">
        <v>0</v>
      </c>
      <c r="G98" s="33"/>
      <c r="H98" s="33"/>
      <c r="I98" s="33"/>
      <c r="J98" s="31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15"/>
    </row>
    <row r="99" spans="1:28" ht="120">
      <c r="A99" s="52"/>
      <c r="B99" s="55"/>
      <c r="C99" s="58"/>
      <c r="D99" s="60" t="s">
        <v>30</v>
      </c>
      <c r="E99" s="24" t="s">
        <v>31</v>
      </c>
      <c r="F99" s="31">
        <v>0</v>
      </c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15"/>
    </row>
    <row r="100" spans="1:28" ht="15.75" customHeight="1">
      <c r="A100" s="52"/>
      <c r="B100" s="55"/>
      <c r="C100" s="58"/>
      <c r="D100" s="62"/>
      <c r="E100" s="24" t="s">
        <v>32</v>
      </c>
      <c r="F100" s="31">
        <v>0</v>
      </c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15"/>
    </row>
    <row r="101" spans="1:28" ht="15.75" customHeight="1">
      <c r="A101" s="52"/>
      <c r="B101" s="55"/>
      <c r="C101" s="58"/>
      <c r="D101" s="62"/>
      <c r="E101" s="24" t="s">
        <v>33</v>
      </c>
      <c r="F101" s="31">
        <v>0</v>
      </c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15"/>
    </row>
    <row r="102" spans="1:28" ht="15.75" customHeight="1">
      <c r="A102" s="52"/>
      <c r="B102" s="55"/>
      <c r="C102" s="58"/>
      <c r="D102" s="61"/>
      <c r="E102" s="24" t="s">
        <v>34</v>
      </c>
      <c r="F102" s="31">
        <v>0</v>
      </c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15"/>
    </row>
    <row r="103" spans="1:28" ht="16.5" customHeight="1">
      <c r="A103" s="52"/>
      <c r="B103" s="55"/>
      <c r="C103" s="58"/>
      <c r="D103" s="63" t="s">
        <v>35</v>
      </c>
      <c r="E103" s="64"/>
      <c r="F103" s="33">
        <v>518781.38</v>
      </c>
      <c r="G103" s="33">
        <v>0</v>
      </c>
      <c r="H103" s="33">
        <v>0</v>
      </c>
      <c r="I103" s="33">
        <v>0</v>
      </c>
      <c r="J103" s="33">
        <v>518781.38</v>
      </c>
      <c r="K103" s="33">
        <v>0</v>
      </c>
      <c r="L103" s="33">
        <v>0</v>
      </c>
      <c r="M103" s="33">
        <v>0</v>
      </c>
      <c r="N103" s="33">
        <v>0</v>
      </c>
      <c r="O103" s="33">
        <v>0</v>
      </c>
      <c r="P103" s="33">
        <v>0</v>
      </c>
      <c r="Q103" s="33">
        <v>0</v>
      </c>
      <c r="R103" s="33">
        <v>0</v>
      </c>
      <c r="S103" s="33">
        <v>0</v>
      </c>
      <c r="T103" s="33">
        <v>0</v>
      </c>
      <c r="U103" s="33">
        <v>0</v>
      </c>
      <c r="V103" s="33">
        <v>0</v>
      </c>
      <c r="W103" s="33">
        <v>0</v>
      </c>
      <c r="X103" s="33">
        <v>0</v>
      </c>
      <c r="Y103" s="33">
        <v>0</v>
      </c>
      <c r="Z103" s="33">
        <v>0</v>
      </c>
      <c r="AA103" s="15"/>
    </row>
    <row r="104" spans="1:28" ht="57.75" customHeight="1">
      <c r="A104" s="52"/>
      <c r="B104" s="55"/>
      <c r="C104" s="58"/>
      <c r="D104" s="63" t="s">
        <v>36</v>
      </c>
      <c r="E104" s="64"/>
      <c r="F104" s="31">
        <v>974.64</v>
      </c>
      <c r="G104" s="31">
        <v>0</v>
      </c>
      <c r="H104" s="31">
        <v>0</v>
      </c>
      <c r="I104" s="31">
        <v>0</v>
      </c>
      <c r="J104" s="31">
        <v>974.64</v>
      </c>
      <c r="K104" s="31">
        <v>0</v>
      </c>
      <c r="L104" s="31">
        <v>0</v>
      </c>
      <c r="M104" s="31">
        <v>0</v>
      </c>
      <c r="N104" s="31">
        <v>0</v>
      </c>
      <c r="O104" s="31">
        <v>0</v>
      </c>
      <c r="P104" s="31">
        <v>0</v>
      </c>
      <c r="Q104" s="31">
        <v>0</v>
      </c>
      <c r="R104" s="31">
        <v>0</v>
      </c>
      <c r="S104" s="31">
        <v>0</v>
      </c>
      <c r="T104" s="31">
        <v>0</v>
      </c>
      <c r="U104" s="31">
        <v>0</v>
      </c>
      <c r="V104" s="31">
        <v>0</v>
      </c>
      <c r="W104" s="31">
        <v>0</v>
      </c>
      <c r="X104" s="31">
        <v>0</v>
      </c>
      <c r="Y104" s="31">
        <v>0</v>
      </c>
      <c r="Z104" s="31">
        <v>0</v>
      </c>
      <c r="AA104" s="16"/>
    </row>
    <row r="105" spans="1:28" ht="63" customHeight="1">
      <c r="A105" s="53"/>
      <c r="B105" s="56"/>
      <c r="C105" s="59"/>
      <c r="D105" s="63" t="s">
        <v>37</v>
      </c>
      <c r="E105" s="64"/>
      <c r="F105" s="31" t="s">
        <v>55</v>
      </c>
      <c r="G105" s="31">
        <v>0</v>
      </c>
      <c r="H105" s="31" t="s">
        <v>55</v>
      </c>
      <c r="I105" s="31">
        <v>0</v>
      </c>
      <c r="J105" s="31">
        <v>974.64</v>
      </c>
      <c r="K105" s="31" t="s">
        <v>55</v>
      </c>
      <c r="L105" s="31">
        <v>0</v>
      </c>
      <c r="M105" s="31" t="s">
        <v>55</v>
      </c>
      <c r="N105" s="31" t="s">
        <v>55</v>
      </c>
      <c r="O105" s="31" t="s">
        <v>55</v>
      </c>
      <c r="P105" s="31" t="s">
        <v>55</v>
      </c>
      <c r="Q105" s="31">
        <v>0</v>
      </c>
      <c r="R105" s="31" t="s">
        <v>55</v>
      </c>
      <c r="S105" s="31">
        <v>0</v>
      </c>
      <c r="T105" s="31" t="s">
        <v>55</v>
      </c>
      <c r="U105" s="31">
        <v>0</v>
      </c>
      <c r="V105" s="31">
        <v>0</v>
      </c>
      <c r="W105" s="31">
        <v>0</v>
      </c>
      <c r="X105" s="31" t="s">
        <v>55</v>
      </c>
      <c r="Y105" s="31">
        <v>0</v>
      </c>
      <c r="Z105" s="31" t="s">
        <v>55</v>
      </c>
      <c r="AA105" s="16"/>
    </row>
    <row r="106" spans="1:28" ht="30" customHeight="1">
      <c r="A106" s="69">
        <v>11</v>
      </c>
      <c r="B106" s="72" t="s">
        <v>53</v>
      </c>
      <c r="C106" s="75">
        <v>1914.03</v>
      </c>
      <c r="D106" s="78" t="s">
        <v>26</v>
      </c>
      <c r="E106" s="43" t="s">
        <v>27</v>
      </c>
      <c r="F106" s="44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15"/>
      <c r="AB106" s="4">
        <f>F112</f>
        <v>1707662.48</v>
      </c>
    </row>
    <row r="107" spans="1:28" ht="60">
      <c r="A107" s="70"/>
      <c r="B107" s="73"/>
      <c r="C107" s="76"/>
      <c r="D107" s="79"/>
      <c r="E107" s="43" t="s">
        <v>29</v>
      </c>
      <c r="F107" s="44">
        <v>17076.64</v>
      </c>
      <c r="G107" s="45"/>
      <c r="H107" s="45"/>
      <c r="I107" s="44">
        <f>F107</f>
        <v>17076.64</v>
      </c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15"/>
    </row>
    <row r="108" spans="1:28" ht="120">
      <c r="A108" s="70"/>
      <c r="B108" s="73"/>
      <c r="C108" s="76"/>
      <c r="D108" s="78" t="s">
        <v>30</v>
      </c>
      <c r="E108" s="43" t="s">
        <v>31</v>
      </c>
      <c r="F108" s="44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15"/>
    </row>
    <row r="109" spans="1:28" ht="15.75" customHeight="1">
      <c r="A109" s="70"/>
      <c r="B109" s="73"/>
      <c r="C109" s="76"/>
      <c r="D109" s="80"/>
      <c r="E109" s="43" t="s">
        <v>32</v>
      </c>
      <c r="F109" s="44">
        <v>1690585.84</v>
      </c>
      <c r="G109" s="45"/>
      <c r="H109" s="45"/>
      <c r="I109" s="45">
        <f>F109</f>
        <v>1690585.84</v>
      </c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15"/>
    </row>
    <row r="110" spans="1:28" ht="15.75" customHeight="1">
      <c r="A110" s="70"/>
      <c r="B110" s="73"/>
      <c r="C110" s="76"/>
      <c r="D110" s="80"/>
      <c r="E110" s="43" t="s">
        <v>33</v>
      </c>
      <c r="F110" s="44">
        <v>0</v>
      </c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15"/>
    </row>
    <row r="111" spans="1:28" ht="15.75" customHeight="1">
      <c r="A111" s="70"/>
      <c r="B111" s="73"/>
      <c r="C111" s="76"/>
      <c r="D111" s="79"/>
      <c r="E111" s="43" t="s">
        <v>34</v>
      </c>
      <c r="F111" s="44">
        <v>0</v>
      </c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15"/>
    </row>
    <row r="112" spans="1:28" ht="15.75" customHeight="1">
      <c r="A112" s="70"/>
      <c r="B112" s="73"/>
      <c r="C112" s="76"/>
      <c r="D112" s="81" t="s">
        <v>35</v>
      </c>
      <c r="E112" s="82"/>
      <c r="F112" s="45">
        <f>F109+F107</f>
        <v>1707662.48</v>
      </c>
      <c r="G112" s="45">
        <v>0</v>
      </c>
      <c r="H112" s="45">
        <v>0</v>
      </c>
      <c r="I112" s="45">
        <f>I109+I107</f>
        <v>1707662.48</v>
      </c>
      <c r="J112" s="45">
        <v>0</v>
      </c>
      <c r="K112" s="45">
        <v>0</v>
      </c>
      <c r="L112" s="45">
        <v>0</v>
      </c>
      <c r="M112" s="45">
        <v>0</v>
      </c>
      <c r="N112" s="45">
        <v>0</v>
      </c>
      <c r="O112" s="45">
        <v>0</v>
      </c>
      <c r="P112" s="45">
        <v>0</v>
      </c>
      <c r="Q112" s="45">
        <v>0</v>
      </c>
      <c r="R112" s="45">
        <v>0</v>
      </c>
      <c r="S112" s="45">
        <v>0</v>
      </c>
      <c r="T112" s="45">
        <v>0</v>
      </c>
      <c r="U112" s="45">
        <v>0</v>
      </c>
      <c r="V112" s="45">
        <v>0</v>
      </c>
      <c r="W112" s="45">
        <v>0</v>
      </c>
      <c r="X112" s="45">
        <v>0</v>
      </c>
      <c r="Y112" s="45">
        <v>0</v>
      </c>
      <c r="Z112" s="45">
        <v>0</v>
      </c>
      <c r="AA112" s="15"/>
    </row>
    <row r="113" spans="1:43" ht="67.5" customHeight="1">
      <c r="A113" s="70"/>
      <c r="B113" s="73"/>
      <c r="C113" s="76"/>
      <c r="D113" s="81" t="s">
        <v>36</v>
      </c>
      <c r="E113" s="82"/>
      <c r="F113" s="44">
        <f>I113</f>
        <v>892.89</v>
      </c>
      <c r="G113" s="44" t="s">
        <v>56</v>
      </c>
      <c r="H113" s="44" t="s">
        <v>56</v>
      </c>
      <c r="I113" s="44">
        <v>892.89</v>
      </c>
      <c r="J113" s="44" t="s">
        <v>56</v>
      </c>
      <c r="K113" s="44" t="s">
        <v>56</v>
      </c>
      <c r="L113" s="44" t="s">
        <v>56</v>
      </c>
      <c r="M113" s="44" t="s">
        <v>56</v>
      </c>
      <c r="N113" s="44" t="s">
        <v>56</v>
      </c>
      <c r="O113" s="44" t="s">
        <v>56</v>
      </c>
      <c r="P113" s="44" t="s">
        <v>56</v>
      </c>
      <c r="Q113" s="44" t="s">
        <v>56</v>
      </c>
      <c r="R113" s="44" t="s">
        <v>56</v>
      </c>
      <c r="S113" s="44" t="s">
        <v>56</v>
      </c>
      <c r="T113" s="44" t="s">
        <v>56</v>
      </c>
      <c r="U113" s="44" t="s">
        <v>56</v>
      </c>
      <c r="V113" s="44" t="s">
        <v>56</v>
      </c>
      <c r="W113" s="44" t="s">
        <v>56</v>
      </c>
      <c r="X113" s="44" t="s">
        <v>56</v>
      </c>
      <c r="Y113" s="44" t="s">
        <v>56</v>
      </c>
      <c r="Z113" s="44" t="s">
        <v>56</v>
      </c>
      <c r="AA113" s="16"/>
    </row>
    <row r="114" spans="1:43" ht="71.25" customHeight="1">
      <c r="A114" s="71"/>
      <c r="B114" s="74"/>
      <c r="C114" s="77"/>
      <c r="D114" s="81" t="s">
        <v>37</v>
      </c>
      <c r="E114" s="82"/>
      <c r="F114" s="44">
        <f>I114</f>
        <v>1593.66</v>
      </c>
      <c r="G114" s="44" t="s">
        <v>56</v>
      </c>
      <c r="H114" s="44" t="s">
        <v>56</v>
      </c>
      <c r="I114" s="44">
        <v>1593.66</v>
      </c>
      <c r="J114" s="44" t="s">
        <v>56</v>
      </c>
      <c r="K114" s="44" t="s">
        <v>56</v>
      </c>
      <c r="L114" s="44" t="s">
        <v>56</v>
      </c>
      <c r="M114" s="44" t="s">
        <v>56</v>
      </c>
      <c r="N114" s="44" t="s">
        <v>56</v>
      </c>
      <c r="O114" s="44" t="s">
        <v>56</v>
      </c>
      <c r="P114" s="44" t="s">
        <v>56</v>
      </c>
      <c r="Q114" s="44" t="s">
        <v>56</v>
      </c>
      <c r="R114" s="44" t="s">
        <v>56</v>
      </c>
      <c r="S114" s="44" t="s">
        <v>56</v>
      </c>
      <c r="T114" s="44" t="s">
        <v>56</v>
      </c>
      <c r="U114" s="44" t="s">
        <v>56</v>
      </c>
      <c r="V114" s="44" t="s">
        <v>56</v>
      </c>
      <c r="W114" s="44" t="s">
        <v>56</v>
      </c>
      <c r="X114" s="44" t="s">
        <v>56</v>
      </c>
      <c r="Y114" s="44" t="s">
        <v>56</v>
      </c>
      <c r="Z114" s="44" t="s">
        <v>56</v>
      </c>
      <c r="AA114" s="16"/>
    </row>
    <row r="115" spans="1:43" ht="39" customHeight="1">
      <c r="A115" s="51" t="s">
        <v>40</v>
      </c>
      <c r="B115" s="65" t="s">
        <v>47</v>
      </c>
      <c r="C115" s="66">
        <f>SUM(C16:C114)</f>
        <v>12281.17</v>
      </c>
      <c r="D115" s="60" t="s">
        <v>26</v>
      </c>
      <c r="E115" s="24" t="s">
        <v>27</v>
      </c>
      <c r="F115" s="42">
        <v>16666725.48</v>
      </c>
      <c r="G115" s="42">
        <v>13855278.030000001</v>
      </c>
      <c r="H115" s="42">
        <v>0</v>
      </c>
      <c r="I115" s="42">
        <v>0</v>
      </c>
      <c r="J115" s="42">
        <v>2811447.45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17"/>
      <c r="AQ115" s="1"/>
    </row>
    <row r="116" spans="1:43" ht="60">
      <c r="A116" s="52"/>
      <c r="B116" s="55"/>
      <c r="C116" s="67"/>
      <c r="D116" s="61"/>
      <c r="E116" s="24" t="s">
        <v>29</v>
      </c>
      <c r="F116" s="33">
        <f>F107</f>
        <v>17076.64</v>
      </c>
      <c r="G116" s="33">
        <v>0</v>
      </c>
      <c r="H116" s="33">
        <v>0</v>
      </c>
      <c r="I116" s="33">
        <f>I107</f>
        <v>17076.64</v>
      </c>
      <c r="J116" s="33">
        <v>0</v>
      </c>
      <c r="K116" s="33">
        <v>0</v>
      </c>
      <c r="L116" s="33">
        <v>0</v>
      </c>
      <c r="M116" s="33">
        <v>0</v>
      </c>
      <c r="N116" s="33">
        <v>0</v>
      </c>
      <c r="O116" s="33">
        <v>0</v>
      </c>
      <c r="P116" s="33">
        <v>0</v>
      </c>
      <c r="Q116" s="33">
        <v>0</v>
      </c>
      <c r="R116" s="33">
        <v>0</v>
      </c>
      <c r="S116" s="33">
        <v>0</v>
      </c>
      <c r="T116" s="33">
        <v>0</v>
      </c>
      <c r="U116" s="33">
        <v>0</v>
      </c>
      <c r="V116" s="33">
        <v>0</v>
      </c>
      <c r="W116" s="33">
        <v>0</v>
      </c>
      <c r="X116" s="33">
        <v>0</v>
      </c>
      <c r="Y116" s="33">
        <v>0</v>
      </c>
      <c r="Z116" s="33">
        <v>0</v>
      </c>
      <c r="AA116" s="17"/>
    </row>
    <row r="117" spans="1:43" ht="112.5" customHeight="1">
      <c r="A117" s="52"/>
      <c r="B117" s="55"/>
      <c r="C117" s="67"/>
      <c r="D117" s="60" t="s">
        <v>30</v>
      </c>
      <c r="E117" s="24" t="s">
        <v>31</v>
      </c>
      <c r="F117" s="33">
        <v>0</v>
      </c>
      <c r="G117" s="33">
        <v>0</v>
      </c>
      <c r="H117" s="33">
        <v>0</v>
      </c>
      <c r="I117" s="33">
        <v>0</v>
      </c>
      <c r="J117" s="33">
        <v>0</v>
      </c>
      <c r="K117" s="33">
        <v>0</v>
      </c>
      <c r="L117" s="33">
        <v>0</v>
      </c>
      <c r="M117" s="33">
        <v>0</v>
      </c>
      <c r="N117" s="33">
        <v>0</v>
      </c>
      <c r="O117" s="33">
        <v>0</v>
      </c>
      <c r="P117" s="33">
        <v>0</v>
      </c>
      <c r="Q117" s="33">
        <v>0</v>
      </c>
      <c r="R117" s="33">
        <v>0</v>
      </c>
      <c r="S117" s="33">
        <v>0</v>
      </c>
      <c r="T117" s="33">
        <v>0</v>
      </c>
      <c r="U117" s="33">
        <v>0</v>
      </c>
      <c r="V117" s="33">
        <v>0</v>
      </c>
      <c r="W117" s="33">
        <v>0</v>
      </c>
      <c r="X117" s="33">
        <v>0</v>
      </c>
      <c r="Y117" s="33">
        <v>0</v>
      </c>
      <c r="Z117" s="33">
        <v>0</v>
      </c>
      <c r="AA117" s="17"/>
    </row>
    <row r="118" spans="1:43" ht="30">
      <c r="A118" s="52"/>
      <c r="B118" s="55"/>
      <c r="C118" s="67"/>
      <c r="D118" s="62"/>
      <c r="E118" s="24" t="s">
        <v>32</v>
      </c>
      <c r="F118" s="33">
        <f>F109</f>
        <v>1690585.84</v>
      </c>
      <c r="G118" s="33">
        <v>0</v>
      </c>
      <c r="H118" s="33">
        <v>0</v>
      </c>
      <c r="I118" s="33">
        <f>I109</f>
        <v>1690585.84</v>
      </c>
      <c r="J118" s="33">
        <v>0</v>
      </c>
      <c r="K118" s="33">
        <v>0</v>
      </c>
      <c r="L118" s="33">
        <v>0</v>
      </c>
      <c r="M118" s="33">
        <v>0</v>
      </c>
      <c r="N118" s="33">
        <v>0</v>
      </c>
      <c r="O118" s="33">
        <v>0</v>
      </c>
      <c r="P118" s="33">
        <v>0</v>
      </c>
      <c r="Q118" s="33">
        <v>0</v>
      </c>
      <c r="R118" s="33">
        <v>0</v>
      </c>
      <c r="S118" s="33">
        <v>0</v>
      </c>
      <c r="T118" s="33">
        <v>0</v>
      </c>
      <c r="U118" s="33">
        <v>0</v>
      </c>
      <c r="V118" s="33">
        <v>0</v>
      </c>
      <c r="W118" s="33">
        <v>0</v>
      </c>
      <c r="X118" s="33">
        <v>0</v>
      </c>
      <c r="Y118" s="33">
        <v>0</v>
      </c>
      <c r="Z118" s="33">
        <v>0</v>
      </c>
      <c r="AA118" s="17"/>
    </row>
    <row r="119" spans="1:43" ht="30">
      <c r="A119" s="52"/>
      <c r="B119" s="55"/>
      <c r="C119" s="67"/>
      <c r="D119" s="62"/>
      <c r="E119" s="24" t="s">
        <v>33</v>
      </c>
      <c r="F119" s="33">
        <v>0</v>
      </c>
      <c r="G119" s="33">
        <v>0</v>
      </c>
      <c r="H119" s="33">
        <v>0</v>
      </c>
      <c r="I119" s="33">
        <v>0</v>
      </c>
      <c r="J119" s="33">
        <v>0</v>
      </c>
      <c r="K119" s="33">
        <v>0</v>
      </c>
      <c r="L119" s="33">
        <v>0</v>
      </c>
      <c r="M119" s="33">
        <v>0</v>
      </c>
      <c r="N119" s="33">
        <v>0</v>
      </c>
      <c r="O119" s="33">
        <v>0</v>
      </c>
      <c r="P119" s="33">
        <v>0</v>
      </c>
      <c r="Q119" s="33">
        <v>0</v>
      </c>
      <c r="R119" s="33">
        <v>0</v>
      </c>
      <c r="S119" s="33">
        <v>0</v>
      </c>
      <c r="T119" s="33">
        <v>0</v>
      </c>
      <c r="U119" s="33">
        <v>0</v>
      </c>
      <c r="V119" s="33">
        <v>0</v>
      </c>
      <c r="W119" s="33">
        <v>0</v>
      </c>
      <c r="X119" s="33">
        <v>0</v>
      </c>
      <c r="Y119" s="33">
        <v>0</v>
      </c>
      <c r="Z119" s="33">
        <v>0</v>
      </c>
      <c r="AA119" s="17"/>
      <c r="AQ119" s="1"/>
    </row>
    <row r="120" spans="1:43" ht="25.5" customHeight="1">
      <c r="A120" s="52"/>
      <c r="B120" s="55"/>
      <c r="C120" s="67"/>
      <c r="D120" s="61"/>
      <c r="E120" s="24" t="s">
        <v>34</v>
      </c>
      <c r="F120" s="33">
        <v>0</v>
      </c>
      <c r="G120" s="33">
        <v>0</v>
      </c>
      <c r="H120" s="33">
        <v>0</v>
      </c>
      <c r="I120" s="33">
        <v>0</v>
      </c>
      <c r="J120" s="33">
        <v>0</v>
      </c>
      <c r="K120" s="33">
        <v>0</v>
      </c>
      <c r="L120" s="33">
        <v>0</v>
      </c>
      <c r="M120" s="33">
        <v>0</v>
      </c>
      <c r="N120" s="33">
        <v>0</v>
      </c>
      <c r="O120" s="33">
        <v>0</v>
      </c>
      <c r="P120" s="33">
        <v>0</v>
      </c>
      <c r="Q120" s="33">
        <v>0</v>
      </c>
      <c r="R120" s="33">
        <v>0</v>
      </c>
      <c r="S120" s="33">
        <v>0</v>
      </c>
      <c r="T120" s="33">
        <v>0</v>
      </c>
      <c r="U120" s="33">
        <v>0</v>
      </c>
      <c r="V120" s="33">
        <v>0</v>
      </c>
      <c r="W120" s="33">
        <v>0</v>
      </c>
      <c r="X120" s="33">
        <v>0</v>
      </c>
      <c r="Y120" s="33">
        <v>0</v>
      </c>
      <c r="Z120" s="33">
        <v>0</v>
      </c>
      <c r="AA120" s="17"/>
    </row>
    <row r="121" spans="1:43">
      <c r="A121" s="52"/>
      <c r="B121" s="55"/>
      <c r="C121" s="67"/>
      <c r="D121" s="63" t="s">
        <v>35</v>
      </c>
      <c r="E121" s="64"/>
      <c r="F121" s="42">
        <v>18374387.960000001</v>
      </c>
      <c r="G121" s="42">
        <v>13855278.030000001</v>
      </c>
      <c r="H121" s="42">
        <v>0</v>
      </c>
      <c r="I121" s="42">
        <f>I112</f>
        <v>1707662.48</v>
      </c>
      <c r="J121" s="42">
        <v>2811447.45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17"/>
    </row>
    <row r="122" spans="1:43" ht="66.75" customHeight="1">
      <c r="A122" s="52"/>
      <c r="B122" s="55"/>
      <c r="C122" s="67"/>
      <c r="D122" s="63" t="s">
        <v>36</v>
      </c>
      <c r="E122" s="64"/>
      <c r="F122" s="31">
        <f>F121/$C$115</f>
        <v>1496.1431166574521</v>
      </c>
      <c r="G122" s="31">
        <f t="shared" ref="G122:J122" si="8">G121/$C$115</f>
        <v>1128.1724811235413</v>
      </c>
      <c r="H122" s="31">
        <f t="shared" si="8"/>
        <v>0</v>
      </c>
      <c r="I122" s="31">
        <f t="shared" si="8"/>
        <v>139.04721455691924</v>
      </c>
      <c r="J122" s="31">
        <f t="shared" si="8"/>
        <v>228.92342097699162</v>
      </c>
      <c r="K122" s="31">
        <v>0</v>
      </c>
      <c r="L122" s="31">
        <v>0</v>
      </c>
      <c r="M122" s="31">
        <v>0</v>
      </c>
      <c r="N122" s="31">
        <v>0</v>
      </c>
      <c r="O122" s="31">
        <v>0</v>
      </c>
      <c r="P122" s="31">
        <v>0</v>
      </c>
      <c r="Q122" s="31">
        <v>0</v>
      </c>
      <c r="R122" s="31">
        <v>0</v>
      </c>
      <c r="S122" s="31">
        <v>0</v>
      </c>
      <c r="T122" s="31">
        <v>0</v>
      </c>
      <c r="U122" s="31">
        <v>0</v>
      </c>
      <c r="V122" s="31">
        <v>0</v>
      </c>
      <c r="W122" s="31">
        <v>0</v>
      </c>
      <c r="X122" s="31">
        <v>0</v>
      </c>
      <c r="Y122" s="31">
        <v>0</v>
      </c>
      <c r="Z122" s="31">
        <v>0</v>
      </c>
      <c r="AA122" s="18"/>
    </row>
    <row r="123" spans="1:43" ht="67.5" customHeight="1">
      <c r="A123" s="53"/>
      <c r="B123" s="56"/>
      <c r="C123" s="68"/>
      <c r="D123" s="63" t="s">
        <v>37</v>
      </c>
      <c r="E123" s="64"/>
      <c r="F123" s="31" t="s">
        <v>55</v>
      </c>
      <c r="G123" s="31">
        <v>0</v>
      </c>
      <c r="H123" s="31" t="s">
        <v>55</v>
      </c>
      <c r="I123" s="31">
        <v>0</v>
      </c>
      <c r="J123" s="31">
        <v>0</v>
      </c>
      <c r="K123" s="31" t="s">
        <v>55</v>
      </c>
      <c r="L123" s="31">
        <v>0</v>
      </c>
      <c r="M123" s="31" t="s">
        <v>55</v>
      </c>
      <c r="N123" s="31" t="s">
        <v>55</v>
      </c>
      <c r="O123" s="31" t="s">
        <v>55</v>
      </c>
      <c r="P123" s="31" t="s">
        <v>55</v>
      </c>
      <c r="Q123" s="31">
        <v>0</v>
      </c>
      <c r="R123" s="31" t="s">
        <v>55</v>
      </c>
      <c r="S123" s="31">
        <v>0</v>
      </c>
      <c r="T123" s="31" t="s">
        <v>55</v>
      </c>
      <c r="U123" s="31">
        <v>0</v>
      </c>
      <c r="V123" s="31">
        <v>0</v>
      </c>
      <c r="W123" s="31">
        <v>0</v>
      </c>
      <c r="X123" s="31" t="s">
        <v>55</v>
      </c>
      <c r="Y123" s="31">
        <v>0</v>
      </c>
      <c r="Z123" s="31" t="s">
        <v>55</v>
      </c>
      <c r="AA123" s="18"/>
    </row>
    <row r="124" spans="1:43" ht="39" customHeight="1">
      <c r="A124" s="51" t="s">
        <v>38</v>
      </c>
      <c r="B124" s="65" t="s">
        <v>48</v>
      </c>
      <c r="C124" s="66">
        <v>12281.17</v>
      </c>
      <c r="D124" s="60" t="s">
        <v>26</v>
      </c>
      <c r="E124" s="24" t="s">
        <v>27</v>
      </c>
      <c r="F124" s="42">
        <f>F16+F25+F34+F43+F52+F61+F70+F79+F88+F97+F106</f>
        <v>16666725.48</v>
      </c>
      <c r="G124" s="42">
        <f t="shared" ref="G124:Z124" si="9">G16+G25+G34+G43+G52+G61+G70+G79+G88+G97+G106</f>
        <v>13855278.030000001</v>
      </c>
      <c r="H124" s="42">
        <f t="shared" si="9"/>
        <v>0</v>
      </c>
      <c r="I124" s="42">
        <f t="shared" si="9"/>
        <v>0</v>
      </c>
      <c r="J124" s="42">
        <f t="shared" si="9"/>
        <v>2811447.45</v>
      </c>
      <c r="K124" s="42">
        <f t="shared" si="9"/>
        <v>0</v>
      </c>
      <c r="L124" s="42">
        <f t="shared" si="9"/>
        <v>0</v>
      </c>
      <c r="M124" s="42">
        <f t="shared" si="9"/>
        <v>0</v>
      </c>
      <c r="N124" s="42">
        <f t="shared" si="9"/>
        <v>0</v>
      </c>
      <c r="O124" s="42">
        <f t="shared" si="9"/>
        <v>0</v>
      </c>
      <c r="P124" s="42">
        <f t="shared" si="9"/>
        <v>0</v>
      </c>
      <c r="Q124" s="42">
        <f t="shared" si="9"/>
        <v>0</v>
      </c>
      <c r="R124" s="42">
        <f t="shared" si="9"/>
        <v>0</v>
      </c>
      <c r="S124" s="42">
        <f t="shared" si="9"/>
        <v>0</v>
      </c>
      <c r="T124" s="42">
        <f t="shared" si="9"/>
        <v>0</v>
      </c>
      <c r="U124" s="42">
        <f t="shared" si="9"/>
        <v>0</v>
      </c>
      <c r="V124" s="42">
        <f t="shared" si="9"/>
        <v>0</v>
      </c>
      <c r="W124" s="42">
        <f t="shared" si="9"/>
        <v>0</v>
      </c>
      <c r="X124" s="42">
        <f t="shared" si="9"/>
        <v>0</v>
      </c>
      <c r="Y124" s="42">
        <f t="shared" si="9"/>
        <v>0</v>
      </c>
      <c r="Z124" s="42">
        <f t="shared" si="9"/>
        <v>0</v>
      </c>
      <c r="AA124" s="17"/>
      <c r="AQ124" s="1"/>
    </row>
    <row r="125" spans="1:43" ht="60">
      <c r="A125" s="52"/>
      <c r="B125" s="55"/>
      <c r="C125" s="100"/>
      <c r="D125" s="61"/>
      <c r="E125" s="24" t="s">
        <v>29</v>
      </c>
      <c r="F125" s="33">
        <f>F17+F26+F35+F44+F53+F62+F71+F80+F89+F98+F107</f>
        <v>17076.64</v>
      </c>
      <c r="G125" s="33">
        <f t="shared" ref="G125:Z125" si="10">G17+G26+G35+G44+G53+G62+G71+G80+G89+G98+G107</f>
        <v>0</v>
      </c>
      <c r="H125" s="33">
        <f t="shared" si="10"/>
        <v>0</v>
      </c>
      <c r="I125" s="33">
        <f t="shared" si="10"/>
        <v>17076.64</v>
      </c>
      <c r="J125" s="33">
        <f t="shared" si="10"/>
        <v>0</v>
      </c>
      <c r="K125" s="33">
        <f t="shared" si="10"/>
        <v>0</v>
      </c>
      <c r="L125" s="33">
        <f t="shared" si="10"/>
        <v>0</v>
      </c>
      <c r="M125" s="33">
        <f t="shared" si="10"/>
        <v>0</v>
      </c>
      <c r="N125" s="33">
        <f t="shared" si="10"/>
        <v>0</v>
      </c>
      <c r="O125" s="33">
        <f t="shared" si="10"/>
        <v>0</v>
      </c>
      <c r="P125" s="33">
        <f t="shared" si="10"/>
        <v>0</v>
      </c>
      <c r="Q125" s="33">
        <f t="shared" si="10"/>
        <v>0</v>
      </c>
      <c r="R125" s="33">
        <f t="shared" si="10"/>
        <v>0</v>
      </c>
      <c r="S125" s="33">
        <f t="shared" si="10"/>
        <v>0</v>
      </c>
      <c r="T125" s="33">
        <f t="shared" si="10"/>
        <v>0</v>
      </c>
      <c r="U125" s="33">
        <f t="shared" si="10"/>
        <v>0</v>
      </c>
      <c r="V125" s="33">
        <f t="shared" si="10"/>
        <v>0</v>
      </c>
      <c r="W125" s="33">
        <f t="shared" si="10"/>
        <v>0</v>
      </c>
      <c r="X125" s="33">
        <f t="shared" si="10"/>
        <v>0</v>
      </c>
      <c r="Y125" s="33">
        <f t="shared" si="10"/>
        <v>0</v>
      </c>
      <c r="Z125" s="33">
        <f t="shared" si="10"/>
        <v>0</v>
      </c>
      <c r="AA125" s="17"/>
    </row>
    <row r="126" spans="1:43" ht="120">
      <c r="A126" s="52"/>
      <c r="B126" s="55"/>
      <c r="C126" s="100"/>
      <c r="D126" s="60" t="s">
        <v>30</v>
      </c>
      <c r="E126" s="24" t="s">
        <v>31</v>
      </c>
      <c r="F126" s="33">
        <f>F18+F27+F36+F45+F54+F63+F72+F81+F90+F99+F108</f>
        <v>0</v>
      </c>
      <c r="G126" s="33">
        <f t="shared" ref="G126:Z126" si="11">G18+G27+G36+G45+G54+G63+G72+G81+G90+G99+G108</f>
        <v>0</v>
      </c>
      <c r="H126" s="33">
        <f t="shared" si="11"/>
        <v>0</v>
      </c>
      <c r="I126" s="33">
        <f t="shared" si="11"/>
        <v>0</v>
      </c>
      <c r="J126" s="33">
        <f t="shared" si="11"/>
        <v>0</v>
      </c>
      <c r="K126" s="33">
        <f t="shared" si="11"/>
        <v>0</v>
      </c>
      <c r="L126" s="33">
        <f t="shared" si="11"/>
        <v>0</v>
      </c>
      <c r="M126" s="33">
        <f t="shared" si="11"/>
        <v>0</v>
      </c>
      <c r="N126" s="33">
        <f t="shared" si="11"/>
        <v>0</v>
      </c>
      <c r="O126" s="33">
        <f t="shared" si="11"/>
        <v>0</v>
      </c>
      <c r="P126" s="33">
        <f t="shared" si="11"/>
        <v>0</v>
      </c>
      <c r="Q126" s="33">
        <f t="shared" si="11"/>
        <v>0</v>
      </c>
      <c r="R126" s="33">
        <f t="shared" si="11"/>
        <v>0</v>
      </c>
      <c r="S126" s="33">
        <f t="shared" si="11"/>
        <v>0</v>
      </c>
      <c r="T126" s="33">
        <f t="shared" si="11"/>
        <v>0</v>
      </c>
      <c r="U126" s="33">
        <f t="shared" si="11"/>
        <v>0</v>
      </c>
      <c r="V126" s="33">
        <f t="shared" si="11"/>
        <v>0</v>
      </c>
      <c r="W126" s="33">
        <f t="shared" si="11"/>
        <v>0</v>
      </c>
      <c r="X126" s="33">
        <f t="shared" si="11"/>
        <v>0</v>
      </c>
      <c r="Y126" s="33">
        <f t="shared" si="11"/>
        <v>0</v>
      </c>
      <c r="Z126" s="33">
        <f t="shared" si="11"/>
        <v>0</v>
      </c>
      <c r="AA126" s="17"/>
    </row>
    <row r="127" spans="1:43" ht="30">
      <c r="A127" s="52"/>
      <c r="B127" s="55"/>
      <c r="C127" s="100"/>
      <c r="D127" s="62"/>
      <c r="E127" s="24" t="s">
        <v>32</v>
      </c>
      <c r="F127" s="33">
        <f>F19+F28+F37+F46+F55+F64+F73+F82+F91+F100+F109</f>
        <v>1690585.84</v>
      </c>
      <c r="G127" s="33">
        <f t="shared" ref="G127:Z127" si="12">G19+G28+G37+G46+G55+G64+G73+G82+G91+G100+G109</f>
        <v>0</v>
      </c>
      <c r="H127" s="33">
        <f t="shared" si="12"/>
        <v>0</v>
      </c>
      <c r="I127" s="33">
        <f t="shared" si="12"/>
        <v>1690585.84</v>
      </c>
      <c r="J127" s="33">
        <f t="shared" si="12"/>
        <v>0</v>
      </c>
      <c r="K127" s="33">
        <f t="shared" si="12"/>
        <v>0</v>
      </c>
      <c r="L127" s="33">
        <f t="shared" si="12"/>
        <v>0</v>
      </c>
      <c r="M127" s="33">
        <f t="shared" si="12"/>
        <v>0</v>
      </c>
      <c r="N127" s="33">
        <f t="shared" si="12"/>
        <v>0</v>
      </c>
      <c r="O127" s="33">
        <f t="shared" si="12"/>
        <v>0</v>
      </c>
      <c r="P127" s="33">
        <f t="shared" si="12"/>
        <v>0</v>
      </c>
      <c r="Q127" s="33">
        <f t="shared" si="12"/>
        <v>0</v>
      </c>
      <c r="R127" s="33">
        <f t="shared" si="12"/>
        <v>0</v>
      </c>
      <c r="S127" s="33">
        <f t="shared" si="12"/>
        <v>0</v>
      </c>
      <c r="T127" s="33">
        <f t="shared" si="12"/>
        <v>0</v>
      </c>
      <c r="U127" s="33">
        <f t="shared" si="12"/>
        <v>0</v>
      </c>
      <c r="V127" s="33">
        <f t="shared" si="12"/>
        <v>0</v>
      </c>
      <c r="W127" s="33">
        <f t="shared" si="12"/>
        <v>0</v>
      </c>
      <c r="X127" s="33">
        <f t="shared" si="12"/>
        <v>0</v>
      </c>
      <c r="Y127" s="33">
        <f t="shared" si="12"/>
        <v>0</v>
      </c>
      <c r="Z127" s="33">
        <f t="shared" si="12"/>
        <v>0</v>
      </c>
      <c r="AA127" s="17"/>
    </row>
    <row r="128" spans="1:43" ht="30">
      <c r="A128" s="52"/>
      <c r="B128" s="55"/>
      <c r="C128" s="100"/>
      <c r="D128" s="62"/>
      <c r="E128" s="24" t="s">
        <v>33</v>
      </c>
      <c r="F128" s="33">
        <v>0</v>
      </c>
      <c r="G128" s="33">
        <v>0</v>
      </c>
      <c r="H128" s="33">
        <v>0</v>
      </c>
      <c r="I128" s="33">
        <v>0</v>
      </c>
      <c r="J128" s="33">
        <v>0</v>
      </c>
      <c r="K128" s="33">
        <v>0</v>
      </c>
      <c r="L128" s="33">
        <v>0</v>
      </c>
      <c r="M128" s="33">
        <v>0</v>
      </c>
      <c r="N128" s="33">
        <v>0</v>
      </c>
      <c r="O128" s="33">
        <v>0</v>
      </c>
      <c r="P128" s="33">
        <v>0</v>
      </c>
      <c r="Q128" s="33">
        <v>0</v>
      </c>
      <c r="R128" s="33">
        <v>0</v>
      </c>
      <c r="S128" s="33">
        <v>0</v>
      </c>
      <c r="T128" s="33">
        <v>0</v>
      </c>
      <c r="U128" s="33">
        <v>0</v>
      </c>
      <c r="V128" s="33">
        <v>0</v>
      </c>
      <c r="W128" s="33">
        <v>0</v>
      </c>
      <c r="X128" s="33">
        <v>0</v>
      </c>
      <c r="Y128" s="33">
        <v>0</v>
      </c>
      <c r="Z128" s="33">
        <v>0</v>
      </c>
      <c r="AA128" s="17"/>
      <c r="AQ128" s="1"/>
    </row>
    <row r="129" spans="1:108" ht="25.5" customHeight="1">
      <c r="A129" s="52"/>
      <c r="B129" s="55"/>
      <c r="C129" s="100"/>
      <c r="D129" s="61"/>
      <c r="E129" s="24" t="s">
        <v>34</v>
      </c>
      <c r="F129" s="33">
        <v>0</v>
      </c>
      <c r="G129" s="33">
        <v>0</v>
      </c>
      <c r="H129" s="33">
        <v>0</v>
      </c>
      <c r="I129" s="33">
        <v>0</v>
      </c>
      <c r="J129" s="33">
        <v>0</v>
      </c>
      <c r="K129" s="33">
        <v>0</v>
      </c>
      <c r="L129" s="33">
        <v>0</v>
      </c>
      <c r="M129" s="33">
        <v>0</v>
      </c>
      <c r="N129" s="33">
        <v>0</v>
      </c>
      <c r="O129" s="33">
        <v>0</v>
      </c>
      <c r="P129" s="33">
        <v>0</v>
      </c>
      <c r="Q129" s="33">
        <v>0</v>
      </c>
      <c r="R129" s="33">
        <v>0</v>
      </c>
      <c r="S129" s="33">
        <v>0</v>
      </c>
      <c r="T129" s="33">
        <v>0</v>
      </c>
      <c r="U129" s="33">
        <v>0</v>
      </c>
      <c r="V129" s="33">
        <v>0</v>
      </c>
      <c r="W129" s="33">
        <v>0</v>
      </c>
      <c r="X129" s="33">
        <v>0</v>
      </c>
      <c r="Y129" s="33">
        <v>0</v>
      </c>
      <c r="Z129" s="33">
        <v>0</v>
      </c>
      <c r="AA129" s="17"/>
    </row>
    <row r="130" spans="1:108" ht="36.75" customHeight="1">
      <c r="A130" s="52"/>
      <c r="B130" s="55"/>
      <c r="C130" s="100"/>
      <c r="D130" s="63" t="s">
        <v>35</v>
      </c>
      <c r="E130" s="64"/>
      <c r="F130" s="42">
        <f>F124+F125+F126+F127+F128+F129</f>
        <v>18374387.960000001</v>
      </c>
      <c r="G130" s="42">
        <f t="shared" ref="G130:Z130" si="13">G124+G125+G126+G127+G128+G129</f>
        <v>13855278.030000001</v>
      </c>
      <c r="H130" s="42">
        <f t="shared" si="13"/>
        <v>0</v>
      </c>
      <c r="I130" s="42">
        <f t="shared" si="13"/>
        <v>1707662.48</v>
      </c>
      <c r="J130" s="42">
        <f t="shared" si="13"/>
        <v>2811447.45</v>
      </c>
      <c r="K130" s="42">
        <f t="shared" si="13"/>
        <v>0</v>
      </c>
      <c r="L130" s="42">
        <f t="shared" si="13"/>
        <v>0</v>
      </c>
      <c r="M130" s="42">
        <f t="shared" si="13"/>
        <v>0</v>
      </c>
      <c r="N130" s="42">
        <f t="shared" si="13"/>
        <v>0</v>
      </c>
      <c r="O130" s="42">
        <f t="shared" si="13"/>
        <v>0</v>
      </c>
      <c r="P130" s="42">
        <f t="shared" si="13"/>
        <v>0</v>
      </c>
      <c r="Q130" s="42">
        <f t="shared" si="13"/>
        <v>0</v>
      </c>
      <c r="R130" s="42">
        <f t="shared" si="13"/>
        <v>0</v>
      </c>
      <c r="S130" s="42">
        <f t="shared" si="13"/>
        <v>0</v>
      </c>
      <c r="T130" s="42">
        <f t="shared" si="13"/>
        <v>0</v>
      </c>
      <c r="U130" s="42">
        <f t="shared" si="13"/>
        <v>0</v>
      </c>
      <c r="V130" s="42">
        <f t="shared" si="13"/>
        <v>0</v>
      </c>
      <c r="W130" s="42">
        <f t="shared" si="13"/>
        <v>0</v>
      </c>
      <c r="X130" s="42">
        <f t="shared" si="13"/>
        <v>0</v>
      </c>
      <c r="Y130" s="42">
        <f t="shared" si="13"/>
        <v>0</v>
      </c>
      <c r="Z130" s="42">
        <f t="shared" si="13"/>
        <v>0</v>
      </c>
      <c r="AA130" s="17"/>
    </row>
    <row r="131" spans="1:108" ht="57.75" customHeight="1">
      <c r="A131" s="52"/>
      <c r="B131" s="55"/>
      <c r="C131" s="100"/>
      <c r="D131" s="63" t="s">
        <v>36</v>
      </c>
      <c r="E131" s="64"/>
      <c r="F131" s="31">
        <f>F130/$C$124</f>
        <v>1496.1431166574521</v>
      </c>
      <c r="G131" s="31">
        <f t="shared" ref="G131:J131" si="14">G130/$C$124</f>
        <v>1128.1724811235413</v>
      </c>
      <c r="H131" s="31">
        <f t="shared" si="14"/>
        <v>0</v>
      </c>
      <c r="I131" s="31">
        <f t="shared" si="14"/>
        <v>139.04721455691924</v>
      </c>
      <c r="J131" s="31">
        <f t="shared" si="14"/>
        <v>228.92342097699162</v>
      </c>
      <c r="K131" s="31">
        <f>K130/C115</f>
        <v>0</v>
      </c>
      <c r="L131" s="31">
        <f>L130/C115</f>
        <v>0</v>
      </c>
      <c r="M131" s="31">
        <f>M130/C115</f>
        <v>0</v>
      </c>
      <c r="N131" s="31">
        <f>N130/C115</f>
        <v>0</v>
      </c>
      <c r="O131" s="31">
        <f>O130/C115</f>
        <v>0</v>
      </c>
      <c r="P131" s="31">
        <f>P130/C115</f>
        <v>0</v>
      </c>
      <c r="Q131" s="31">
        <f>Q130/C115</f>
        <v>0</v>
      </c>
      <c r="R131" s="31">
        <f>R130/C115</f>
        <v>0</v>
      </c>
      <c r="S131" s="31">
        <f>S130/C115</f>
        <v>0</v>
      </c>
      <c r="T131" s="31">
        <f>T130/C115</f>
        <v>0</v>
      </c>
      <c r="U131" s="31">
        <f>U130/C115</f>
        <v>0</v>
      </c>
      <c r="V131" s="31">
        <f>V130/C115</f>
        <v>0</v>
      </c>
      <c r="W131" s="31">
        <f>W130/C115</f>
        <v>0</v>
      </c>
      <c r="X131" s="31">
        <f>X130/C115</f>
        <v>0</v>
      </c>
      <c r="Y131" s="31">
        <f>Y130/C115</f>
        <v>0</v>
      </c>
      <c r="Z131" s="31">
        <f>Z130/C115</f>
        <v>0</v>
      </c>
      <c r="AA131" s="18"/>
    </row>
    <row r="132" spans="1:108" ht="67.5" customHeight="1">
      <c r="A132" s="53"/>
      <c r="B132" s="56"/>
      <c r="C132" s="101"/>
      <c r="D132" s="63" t="s">
        <v>37</v>
      </c>
      <c r="E132" s="64"/>
      <c r="F132" s="31" t="s">
        <v>55</v>
      </c>
      <c r="G132" s="31">
        <v>0</v>
      </c>
      <c r="H132" s="31" t="s">
        <v>55</v>
      </c>
      <c r="I132" s="31">
        <v>0</v>
      </c>
      <c r="J132" s="31">
        <v>0</v>
      </c>
      <c r="K132" s="31" t="s">
        <v>55</v>
      </c>
      <c r="L132" s="31">
        <v>0</v>
      </c>
      <c r="M132" s="31" t="s">
        <v>55</v>
      </c>
      <c r="N132" s="31" t="s">
        <v>55</v>
      </c>
      <c r="O132" s="31" t="s">
        <v>55</v>
      </c>
      <c r="P132" s="31" t="s">
        <v>55</v>
      </c>
      <c r="Q132" s="31">
        <v>0</v>
      </c>
      <c r="R132" s="31" t="s">
        <v>55</v>
      </c>
      <c r="S132" s="31">
        <v>0</v>
      </c>
      <c r="T132" s="31" t="s">
        <v>55</v>
      </c>
      <c r="U132" s="31">
        <v>0</v>
      </c>
      <c r="V132" s="31">
        <v>0</v>
      </c>
      <c r="W132" s="31">
        <v>0</v>
      </c>
      <c r="X132" s="31" t="s">
        <v>55</v>
      </c>
      <c r="Y132" s="31">
        <v>0</v>
      </c>
      <c r="Z132" s="31" t="s">
        <v>55</v>
      </c>
      <c r="AA132" s="18"/>
    </row>
    <row r="133" spans="1:108" ht="18.75">
      <c r="A133" s="23"/>
      <c r="B133" s="19"/>
      <c r="C133" s="19"/>
      <c r="D133" s="19"/>
      <c r="E133" s="19"/>
      <c r="F133" s="29"/>
      <c r="G133" s="29"/>
      <c r="H133" s="29"/>
      <c r="I133" s="29"/>
      <c r="J133" s="29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Q133" s="1"/>
    </row>
    <row r="134" spans="1:108" ht="18.75">
      <c r="A134" s="23"/>
      <c r="B134" s="19"/>
      <c r="C134" s="19"/>
      <c r="D134" s="19"/>
      <c r="E134" s="19"/>
      <c r="F134" s="29"/>
      <c r="G134" s="29"/>
      <c r="H134" s="29"/>
      <c r="I134" s="29"/>
      <c r="J134" s="29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Q134" s="1"/>
    </row>
    <row r="135" spans="1:108" ht="23.25"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  <c r="AV135" s="19"/>
      <c r="AW135" s="19"/>
      <c r="AX135" s="19"/>
      <c r="AY135" s="19"/>
      <c r="AZ135" s="19"/>
      <c r="BA135" s="19"/>
      <c r="BB135" s="19"/>
      <c r="BC135" s="19"/>
      <c r="BD135" s="19"/>
      <c r="BE135" s="19"/>
      <c r="BF135" s="19"/>
      <c r="BG135" s="19"/>
      <c r="BH135" s="19"/>
      <c r="BI135" s="19"/>
      <c r="BJ135" s="19"/>
      <c r="BK135" s="19"/>
      <c r="BL135" s="19"/>
      <c r="BM135" s="19"/>
      <c r="BN135" s="19"/>
      <c r="BO135" s="19"/>
      <c r="BP135" s="19"/>
      <c r="BQ135" s="19"/>
      <c r="BR135" s="19"/>
      <c r="BS135" s="19"/>
      <c r="BT135" s="19"/>
      <c r="BU135" s="19"/>
      <c r="BV135" s="19"/>
      <c r="BW135" s="19"/>
      <c r="BX135" s="19"/>
      <c r="BY135" s="19"/>
      <c r="BZ135" s="19"/>
      <c r="CA135" s="19"/>
      <c r="CB135" s="19"/>
      <c r="CC135" s="19"/>
      <c r="CD135" s="19"/>
      <c r="CE135" s="19"/>
      <c r="CF135" s="19"/>
      <c r="CG135" s="19"/>
      <c r="CH135" s="19"/>
      <c r="CI135" s="19"/>
      <c r="CJ135" s="19"/>
      <c r="CK135" s="19"/>
      <c r="CL135" s="19"/>
      <c r="CM135" s="19"/>
      <c r="CN135" s="19"/>
      <c r="CO135" s="19"/>
      <c r="CP135" s="19"/>
      <c r="CQ135" s="19"/>
      <c r="CR135" s="19"/>
      <c r="CS135" s="19"/>
      <c r="CT135" s="19"/>
      <c r="CU135" s="19"/>
      <c r="CV135" s="19"/>
      <c r="CW135" s="19"/>
      <c r="CX135" s="19"/>
      <c r="CY135" s="19"/>
      <c r="CZ135" s="19"/>
      <c r="DA135" s="19"/>
      <c r="DB135" s="19"/>
      <c r="DC135" s="19"/>
      <c r="DD135" s="41"/>
    </row>
    <row r="136" spans="1:108" ht="23.25"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  <c r="AV136" s="19"/>
      <c r="AW136" s="19"/>
      <c r="AX136" s="19"/>
      <c r="AY136" s="19"/>
      <c r="AZ136" s="19"/>
      <c r="BA136" s="19"/>
      <c r="BB136" s="19"/>
      <c r="BC136" s="19"/>
      <c r="BD136" s="19"/>
      <c r="BE136" s="19"/>
      <c r="BF136" s="19"/>
      <c r="BG136" s="19"/>
      <c r="BH136" s="19"/>
      <c r="BI136" s="19"/>
      <c r="BJ136" s="19"/>
      <c r="BK136" s="19"/>
      <c r="BL136" s="19"/>
      <c r="BM136" s="19"/>
      <c r="BN136" s="19"/>
      <c r="BO136" s="19"/>
      <c r="BP136" s="19"/>
      <c r="BQ136" s="19"/>
      <c r="BR136" s="19"/>
      <c r="BS136" s="19"/>
      <c r="BT136" s="19"/>
      <c r="BU136" s="19"/>
      <c r="BV136" s="19"/>
      <c r="BW136" s="19"/>
      <c r="BX136" s="19"/>
      <c r="BY136" s="19"/>
      <c r="BZ136" s="19"/>
      <c r="CA136" s="19"/>
      <c r="CB136" s="19"/>
      <c r="CC136" s="19"/>
      <c r="CD136" s="19"/>
      <c r="CE136" s="19"/>
      <c r="CF136" s="19"/>
      <c r="CG136" s="19"/>
      <c r="CH136" s="19"/>
      <c r="CI136" s="19"/>
      <c r="CJ136" s="19"/>
      <c r="CK136" s="19"/>
      <c r="CL136" s="19"/>
      <c r="CM136" s="19"/>
      <c r="CN136" s="19"/>
      <c r="CO136" s="19"/>
      <c r="CP136" s="19"/>
      <c r="CQ136" s="19"/>
      <c r="CR136" s="19"/>
      <c r="CS136" s="19"/>
      <c r="CT136" s="19"/>
      <c r="CU136" s="19"/>
      <c r="CV136" s="19"/>
      <c r="CW136" s="19"/>
      <c r="CX136" s="19"/>
      <c r="CY136" s="19"/>
      <c r="CZ136" s="19"/>
      <c r="DA136" s="19"/>
      <c r="DB136" s="19"/>
      <c r="DC136" s="19"/>
      <c r="DD136" s="41"/>
    </row>
    <row r="137" spans="1:108" ht="23.25"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  <c r="AV137" s="19"/>
      <c r="AW137" s="19"/>
      <c r="AX137" s="19"/>
      <c r="AY137" s="19"/>
      <c r="AZ137" s="19"/>
      <c r="BA137" s="19"/>
      <c r="BB137" s="19"/>
      <c r="BC137" s="19"/>
      <c r="BD137" s="19"/>
      <c r="BE137" s="19"/>
      <c r="BF137" s="19"/>
      <c r="BG137" s="19"/>
      <c r="BH137" s="19"/>
      <c r="BI137" s="19"/>
      <c r="BJ137" s="19"/>
      <c r="BK137" s="19"/>
      <c r="BL137" s="19"/>
      <c r="BM137" s="19"/>
      <c r="BN137" s="19"/>
      <c r="BO137" s="19"/>
      <c r="BP137" s="19"/>
      <c r="BQ137" s="19"/>
      <c r="BR137" s="19"/>
      <c r="BS137" s="19"/>
      <c r="BT137" s="19"/>
      <c r="BU137" s="19"/>
      <c r="BV137" s="19"/>
      <c r="BW137" s="19"/>
      <c r="BX137" s="19"/>
      <c r="BY137" s="19"/>
      <c r="BZ137" s="19"/>
      <c r="CA137" s="19"/>
      <c r="CB137" s="19"/>
      <c r="CC137" s="19"/>
      <c r="CD137" s="19"/>
      <c r="CE137" s="19"/>
      <c r="CF137" s="19"/>
      <c r="CG137" s="19"/>
      <c r="CH137" s="19"/>
      <c r="CI137" s="19"/>
      <c r="CJ137" s="19"/>
      <c r="CK137" s="19"/>
      <c r="CL137" s="19"/>
      <c r="CM137" s="19"/>
      <c r="CN137" s="19"/>
      <c r="CO137" s="19"/>
      <c r="CP137" s="19"/>
      <c r="CQ137" s="19"/>
      <c r="CR137" s="19"/>
      <c r="CS137" s="19"/>
      <c r="CT137" s="19"/>
      <c r="CU137" s="19"/>
      <c r="CV137" s="19"/>
      <c r="CW137" s="19"/>
      <c r="CX137" s="19"/>
      <c r="CY137" s="19"/>
      <c r="CZ137" s="19"/>
      <c r="DA137" s="19"/>
      <c r="DB137" s="19"/>
      <c r="DC137" s="19"/>
      <c r="DD137" s="41"/>
    </row>
    <row r="138" spans="1:108">
      <c r="AQ138" s="1"/>
    </row>
    <row r="139" spans="1:108">
      <c r="AQ139" s="1"/>
    </row>
    <row r="140" spans="1:108">
      <c r="AQ140" s="1"/>
    </row>
    <row r="141" spans="1:108" s="3" customFormat="1">
      <c r="A141" s="20"/>
      <c r="F141" s="36"/>
      <c r="G141" s="36"/>
      <c r="H141" s="36"/>
      <c r="I141" s="36"/>
      <c r="J141" s="36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19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6"/>
    </row>
    <row r="142" spans="1:108">
      <c r="AQ142" s="1"/>
    </row>
  </sheetData>
  <mergeCells count="132">
    <mergeCell ref="A124:A132"/>
    <mergeCell ref="B124:B132"/>
    <mergeCell ref="C124:C132"/>
    <mergeCell ref="D124:D125"/>
    <mergeCell ref="D126:D129"/>
    <mergeCell ref="D130:E130"/>
    <mergeCell ref="D131:E131"/>
    <mergeCell ref="D132:E132"/>
    <mergeCell ref="D14:E14"/>
    <mergeCell ref="A15:Z15"/>
    <mergeCell ref="A16:A24"/>
    <mergeCell ref="B16:B24"/>
    <mergeCell ref="C16:C24"/>
    <mergeCell ref="D16:D17"/>
    <mergeCell ref="D18:D21"/>
    <mergeCell ref="D22:E22"/>
    <mergeCell ref="D23:E23"/>
    <mergeCell ref="D24:E24"/>
    <mergeCell ref="A25:A33"/>
    <mergeCell ref="B25:B33"/>
    <mergeCell ref="C25:C33"/>
    <mergeCell ref="D25:D26"/>
    <mergeCell ref="D27:D30"/>
    <mergeCell ref="D31:E31"/>
    <mergeCell ref="V8:Z8"/>
    <mergeCell ref="A7:U7"/>
    <mergeCell ref="A9:A13"/>
    <mergeCell ref="B9:B13"/>
    <mergeCell ref="C9:C13"/>
    <mergeCell ref="D9:E13"/>
    <mergeCell ref="F9:Z9"/>
    <mergeCell ref="F10:F13"/>
    <mergeCell ref="U12:U13"/>
    <mergeCell ref="G10:Z10"/>
    <mergeCell ref="G11:G13"/>
    <mergeCell ref="H11:H13"/>
    <mergeCell ref="I11:I13"/>
    <mergeCell ref="J11:U11"/>
    <mergeCell ref="V11:V13"/>
    <mergeCell ref="W11:W13"/>
    <mergeCell ref="X11:X13"/>
    <mergeCell ref="Y11:Y13"/>
    <mergeCell ref="Z11:Z13"/>
    <mergeCell ref="J12:J13"/>
    <mergeCell ref="L12:L13"/>
    <mergeCell ref="M12:P12"/>
    <mergeCell ref="Q12:Q13"/>
    <mergeCell ref="S12:S13"/>
    <mergeCell ref="D32:E32"/>
    <mergeCell ref="D33:E33"/>
    <mergeCell ref="A34:A42"/>
    <mergeCell ref="B34:B42"/>
    <mergeCell ref="C34:C42"/>
    <mergeCell ref="D34:D35"/>
    <mergeCell ref="D36:D39"/>
    <mergeCell ref="D40:E40"/>
    <mergeCell ref="D41:E41"/>
    <mergeCell ref="D42:E42"/>
    <mergeCell ref="A52:A60"/>
    <mergeCell ref="B52:B60"/>
    <mergeCell ref="C52:C60"/>
    <mergeCell ref="D52:D53"/>
    <mergeCell ref="D54:D57"/>
    <mergeCell ref="D58:E58"/>
    <mergeCell ref="D59:E59"/>
    <mergeCell ref="D60:E60"/>
    <mergeCell ref="D43:D44"/>
    <mergeCell ref="D50:E50"/>
    <mergeCell ref="D51:E51"/>
    <mergeCell ref="A43:A51"/>
    <mergeCell ref="B43:B51"/>
    <mergeCell ref="C43:C51"/>
    <mergeCell ref="D45:D48"/>
    <mergeCell ref="D49:E49"/>
    <mergeCell ref="C70:C78"/>
    <mergeCell ref="D70:D71"/>
    <mergeCell ref="D72:D75"/>
    <mergeCell ref="D76:E76"/>
    <mergeCell ref="D77:E77"/>
    <mergeCell ref="D78:E78"/>
    <mergeCell ref="A61:A69"/>
    <mergeCell ref="B61:B69"/>
    <mergeCell ref="C61:C69"/>
    <mergeCell ref="D61:D62"/>
    <mergeCell ref="D63:D66"/>
    <mergeCell ref="D67:E67"/>
    <mergeCell ref="D68:E68"/>
    <mergeCell ref="D69:E69"/>
    <mergeCell ref="A115:A123"/>
    <mergeCell ref="B115:B123"/>
    <mergeCell ref="C115:C123"/>
    <mergeCell ref="D115:D116"/>
    <mergeCell ref="D117:D120"/>
    <mergeCell ref="D121:E121"/>
    <mergeCell ref="D122:E122"/>
    <mergeCell ref="D123:E123"/>
    <mergeCell ref="D90:D93"/>
    <mergeCell ref="D94:E94"/>
    <mergeCell ref="D95:E95"/>
    <mergeCell ref="D96:E96"/>
    <mergeCell ref="A106:A114"/>
    <mergeCell ref="B106:B114"/>
    <mergeCell ref="C106:C114"/>
    <mergeCell ref="D106:D107"/>
    <mergeCell ref="D108:D111"/>
    <mergeCell ref="D112:E112"/>
    <mergeCell ref="D113:E113"/>
    <mergeCell ref="D114:E114"/>
    <mergeCell ref="S4:Z4"/>
    <mergeCell ref="A5:W5"/>
    <mergeCell ref="A97:A105"/>
    <mergeCell ref="B97:B105"/>
    <mergeCell ref="C97:C105"/>
    <mergeCell ref="D97:D98"/>
    <mergeCell ref="D99:D102"/>
    <mergeCell ref="D103:E103"/>
    <mergeCell ref="D104:E104"/>
    <mergeCell ref="D105:E105"/>
    <mergeCell ref="A88:A96"/>
    <mergeCell ref="B88:B96"/>
    <mergeCell ref="C88:C96"/>
    <mergeCell ref="D88:D89"/>
    <mergeCell ref="A79:A87"/>
    <mergeCell ref="B79:B87"/>
    <mergeCell ref="C79:C87"/>
    <mergeCell ref="D79:D80"/>
    <mergeCell ref="D81:D84"/>
    <mergeCell ref="D85:E85"/>
    <mergeCell ref="D86:E86"/>
    <mergeCell ref="D87:E87"/>
    <mergeCell ref="A70:A78"/>
    <mergeCell ref="B70:B78"/>
  </mergeCells>
  <printOptions horizontalCentered="1" verticalCentered="1"/>
  <pageMargins left="0.19685039370078741" right="0.19685039370078741" top="0.15748031496062992" bottom="0.15748031496062992" header="0" footer="0"/>
  <pageSetup paperSize="9" scale="40" orientation="landscape" r:id="rId1"/>
  <rowBreaks count="1" manualBreakCount="1">
    <brk id="70" max="2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ArhipovI</dc:creator>
  <cp:lastModifiedBy>Anufrieva</cp:lastModifiedBy>
  <cp:lastPrinted>2016-11-22T02:58:34Z</cp:lastPrinted>
  <dcterms:created xsi:type="dcterms:W3CDTF">2014-10-15T07:12:07Z</dcterms:created>
  <dcterms:modified xsi:type="dcterms:W3CDTF">2016-11-29T02:54:42Z</dcterms:modified>
</cp:coreProperties>
</file>