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0250" windowHeight="1269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M29" i="1"/>
  <c r="J27"/>
  <c r="L15"/>
  <c r="K10"/>
  <c r="J10"/>
  <c r="I10"/>
  <c r="H10"/>
  <c r="G10"/>
  <c r="F10"/>
  <c r="M10"/>
  <c r="L10"/>
  <c r="F11"/>
  <c r="G11"/>
  <c r="H11"/>
  <c r="I11"/>
  <c r="J11"/>
  <c r="K11"/>
  <c r="M11"/>
  <c r="L11"/>
  <c r="M15"/>
  <c r="M13"/>
  <c r="L13"/>
  <c r="N27"/>
  <c r="K27" l="1"/>
  <c r="O11" l="1"/>
  <c r="N11"/>
  <c r="O13"/>
  <c r="O8" s="1"/>
  <c r="N13"/>
  <c r="L8"/>
  <c r="K13"/>
  <c r="K8" s="1"/>
  <c r="J13"/>
  <c r="J8" s="1"/>
  <c r="I13"/>
  <c r="I8" s="1"/>
  <c r="H13"/>
  <c r="H8" s="1"/>
  <c r="G13"/>
  <c r="G8" s="1"/>
  <c r="F13"/>
  <c r="F8" s="1"/>
  <c r="N8" l="1"/>
  <c r="M8"/>
</calcChain>
</file>

<file path=xl/sharedStrings.xml><?xml version="1.0" encoding="utf-8"?>
<sst xmlns="http://schemas.openxmlformats.org/spreadsheetml/2006/main" count="65" uniqueCount="36">
  <si>
    <t>Статус (муниципальная</t>
  </si>
  <si>
    <t>программа, подпрограмма)</t>
  </si>
  <si>
    <t>Наименование  программы, подпрограммы</t>
  </si>
  <si>
    <t>Муниципальная программа</t>
  </si>
  <si>
    <t>Подпрограмма 1</t>
  </si>
  <si>
    <t>"Модернизация и капитальный ремонт объектов коммунальной инфраструктуры и энергетического комплекса ЗАТО Железногорск" на 2014-2016 годы</t>
  </si>
  <si>
    <t>Руководитель УГХ</t>
  </si>
  <si>
    <t>"Реформирование и модернизация жилищно-коммунального хозяйства и  повышение энергетической эффективности на территории  ЗАТО Железногорск" на 2014-2016 годы</t>
  </si>
  <si>
    <t>Подпрограмма 3</t>
  </si>
  <si>
    <t>"Энергосбережение и повышение энергетической эффективности ЗАТО  Железногорск" на 2014-2016 годы</t>
  </si>
  <si>
    <t>Подпрограмма2</t>
  </si>
  <si>
    <t>"Развитие объектов социальной сферы, специального назначения и жилищно-коммунального хозяйства ЗАТО Железногорск" на 2014-2016 годы</t>
  </si>
  <si>
    <t>план</t>
  </si>
  <si>
    <t>факт</t>
  </si>
  <si>
    <t>2013 (отчетный год)</t>
  </si>
  <si>
    <t>январь-март</t>
  </si>
  <si>
    <t>январь-июнь</t>
  </si>
  <si>
    <t>январь-сентябрь</t>
  </si>
  <si>
    <t>значение на конец года</t>
  </si>
  <si>
    <t>Примечание</t>
  </si>
  <si>
    <t>2014 (текущий год)</t>
  </si>
  <si>
    <t>Расходы по годам</t>
  </si>
  <si>
    <t>Плановый период</t>
  </si>
  <si>
    <t xml:space="preserve">Информация об использовании бюджетных ассигнований местного бюджета и иных средств на реализацию  муниципальной программы с указанием плановых и фактических значений </t>
  </si>
  <si>
    <t>Источники финансирования</t>
  </si>
  <si>
    <t>Всего</t>
  </si>
  <si>
    <t>в том числе</t>
  </si>
  <si>
    <t>федеральный бюджет</t>
  </si>
  <si>
    <t>краевой бюджет</t>
  </si>
  <si>
    <t>внебюджетные источники</t>
  </si>
  <si>
    <t>местный бюджет</t>
  </si>
  <si>
    <t>юридические лица</t>
  </si>
  <si>
    <t>Л.М.Антоненко</t>
  </si>
  <si>
    <t>исп.Синкина Т.В.</t>
  </si>
  <si>
    <t>76-55-66</t>
  </si>
  <si>
    <t>Приложение № 8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</si>
</sst>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2" xfId="0" applyBorder="1" applyAlignment="1">
      <alignment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0" fillId="0" borderId="0" xfId="0" applyNumberFormat="1"/>
    <xf numFmtId="49" fontId="0" fillId="0" borderId="0" xfId="0" applyNumberFormat="1"/>
    <xf numFmtId="49" fontId="3" fillId="0" borderId="0" xfId="0" applyNumberFormat="1" applyFont="1"/>
    <xf numFmtId="0" fontId="3" fillId="0" borderId="0" xfId="0" applyFont="1"/>
    <xf numFmtId="0" fontId="2" fillId="0" borderId="0" xfId="0" applyFont="1"/>
    <xf numFmtId="0" fontId="3" fillId="0" borderId="3" xfId="0" applyFont="1" applyFill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0" fontId="3" fillId="0" borderId="8" xfId="0" applyFont="1" applyBorder="1" applyAlignment="1">
      <alignment horizontal="left" wrapText="1"/>
    </xf>
    <xf numFmtId="49" fontId="4" fillId="0" borderId="0" xfId="0" applyNumberFormat="1" applyFont="1"/>
    <xf numFmtId="0" fontId="4" fillId="0" borderId="0" xfId="0" applyFont="1"/>
    <xf numFmtId="0" fontId="6" fillId="0" borderId="3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3" fillId="0" borderId="10" xfId="0" applyFont="1" applyFill="1" applyBorder="1" applyAlignment="1">
      <alignment vertical="top" wrapText="1"/>
    </xf>
    <xf numFmtId="0" fontId="6" fillId="0" borderId="8" xfId="0" applyFont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6" fillId="0" borderId="11" xfId="0" applyNumberFormat="1" applyFont="1" applyFill="1" applyBorder="1" applyAlignment="1">
      <alignment horizontal="center" vertical="center"/>
    </xf>
    <xf numFmtId="164" fontId="6" fillId="0" borderId="13" xfId="0" applyNumberFormat="1" applyFont="1" applyFill="1" applyBorder="1" applyAlignment="1">
      <alignment vertical="center"/>
    </xf>
    <xf numFmtId="164" fontId="6" fillId="0" borderId="13" xfId="0" applyNumberFormat="1" applyFont="1" applyFill="1" applyBorder="1" applyAlignment="1">
      <alignment horizontal="center" vertical="center"/>
    </xf>
    <xf numFmtId="164" fontId="6" fillId="0" borderId="15" xfId="0" applyNumberFormat="1" applyFont="1" applyFill="1" applyBorder="1" applyAlignment="1">
      <alignment horizontal="center" vertical="center"/>
    </xf>
    <xf numFmtId="164" fontId="6" fillId="0" borderId="17" xfId="0" applyNumberFormat="1" applyFont="1" applyFill="1" applyBorder="1" applyAlignment="1">
      <alignment horizontal="center" vertical="center"/>
    </xf>
    <xf numFmtId="164" fontId="6" fillId="0" borderId="13" xfId="0" applyNumberFormat="1" applyFont="1" applyBorder="1" applyAlignment="1">
      <alignment horizontal="center" vertical="center"/>
    </xf>
    <xf numFmtId="164" fontId="6" fillId="0" borderId="13" xfId="0" applyNumberFormat="1" applyFont="1" applyFill="1" applyBorder="1" applyAlignment="1">
      <alignment horizontal="center" vertical="center" wrapText="1"/>
    </xf>
    <xf numFmtId="164" fontId="6" fillId="0" borderId="11" xfId="0" applyNumberFormat="1" applyFont="1" applyFill="1" applyBorder="1" applyAlignment="1">
      <alignment horizontal="center" vertical="center"/>
    </xf>
    <xf numFmtId="164" fontId="6" fillId="0" borderId="13" xfId="0" applyNumberFormat="1" applyFont="1" applyBorder="1" applyAlignment="1">
      <alignment horizontal="center" vertical="center" wrapText="1"/>
    </xf>
    <xf numFmtId="164" fontId="6" fillId="0" borderId="15" xfId="0" applyNumberFormat="1" applyFont="1" applyBorder="1" applyAlignment="1">
      <alignment horizontal="center" vertical="center"/>
    </xf>
    <xf numFmtId="164" fontId="6" fillId="0" borderId="11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0" fontId="3" fillId="0" borderId="1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49" fontId="3" fillId="0" borderId="9" xfId="0" applyNumberFormat="1" applyFont="1" applyBorder="1" applyAlignment="1">
      <alignment horizontal="center" vertical="top" wrapText="1"/>
    </xf>
    <xf numFmtId="49" fontId="3" fillId="0" borderId="12" xfId="0" applyNumberFormat="1" applyFont="1" applyBorder="1" applyAlignment="1">
      <alignment horizontal="center" vertical="top" wrapText="1"/>
    </xf>
    <xf numFmtId="49" fontId="3" fillId="0" borderId="14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3" fillId="0" borderId="9" xfId="0" applyFont="1" applyBorder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16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2" fontId="6" fillId="0" borderId="10" xfId="0" applyNumberFormat="1" applyFont="1" applyFill="1" applyBorder="1" applyAlignment="1">
      <alignment horizontal="center" vertical="center"/>
    </xf>
    <xf numFmtId="2" fontId="6" fillId="0" borderId="3" xfId="0" applyNumberFormat="1" applyFont="1" applyFill="1" applyBorder="1" applyAlignment="1">
      <alignment horizontal="center" vertical="center"/>
    </xf>
    <xf numFmtId="2" fontId="6" fillId="0" borderId="3" xfId="0" applyNumberFormat="1" applyFont="1" applyFill="1" applyBorder="1" applyAlignment="1">
      <alignment vertical="center"/>
    </xf>
    <xf numFmtId="2" fontId="6" fillId="0" borderId="8" xfId="0" applyNumberFormat="1" applyFont="1" applyFill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2" fontId="6" fillId="0" borderId="5" xfId="0" applyNumberFormat="1" applyFont="1" applyFill="1" applyBorder="1" applyAlignment="1">
      <alignment horizontal="center" vertical="center"/>
    </xf>
    <xf numFmtId="2" fontId="6" fillId="0" borderId="18" xfId="0" applyNumberFormat="1" applyFont="1" applyFill="1" applyBorder="1" applyAlignment="1">
      <alignment horizontal="center" vertical="center"/>
    </xf>
    <xf numFmtId="2" fontId="6" fillId="0" borderId="18" xfId="0" applyNumberFormat="1" applyFont="1" applyBorder="1" applyAlignment="1">
      <alignment horizontal="center" vertical="center"/>
    </xf>
    <xf numFmtId="2" fontId="6" fillId="0" borderId="8" xfId="0" applyNumberFormat="1" applyFont="1" applyBorder="1" applyAlignment="1">
      <alignment horizontal="center" vertical="center"/>
    </xf>
    <xf numFmtId="2" fontId="6" fillId="0" borderId="10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2"/>
  <sheetViews>
    <sheetView tabSelected="1" zoomScale="145" zoomScaleNormal="145" workbookViewId="0">
      <selection activeCell="J25" sqref="J25"/>
    </sheetView>
  </sheetViews>
  <sheetFormatPr defaultRowHeight="15"/>
  <cols>
    <col min="1" max="1" width="14.5703125" customWidth="1"/>
    <col min="2" max="2" width="17.140625" customWidth="1"/>
    <col min="3" max="3" width="13" customWidth="1"/>
    <col min="4" max="4" width="7.140625" customWidth="1"/>
    <col min="5" max="5" width="5.7109375" customWidth="1"/>
    <col min="6" max="6" width="12.5703125" bestFit="1" customWidth="1"/>
    <col min="7" max="7" width="10.85546875" customWidth="1"/>
    <col min="8" max="8" width="10.42578125" customWidth="1"/>
    <col min="9" max="9" width="8.7109375" customWidth="1"/>
    <col min="10" max="10" width="9.42578125" customWidth="1"/>
    <col min="11" max="11" width="10.140625" customWidth="1"/>
    <col min="12" max="12" width="12" customWidth="1"/>
    <col min="13" max="13" width="11.140625" customWidth="1"/>
    <col min="14" max="14" width="9.140625" customWidth="1"/>
    <col min="15" max="15" width="9.7109375" customWidth="1"/>
    <col min="16" max="16" width="9" customWidth="1"/>
  </cols>
  <sheetData>
    <row r="1" spans="1:17" ht="14.25" customHeight="1">
      <c r="N1" s="48" t="s">
        <v>35</v>
      </c>
      <c r="O1" s="49"/>
      <c r="P1" s="49"/>
      <c r="Q1" s="2"/>
    </row>
    <row r="2" spans="1:17" ht="51.75" customHeight="1">
      <c r="A2" s="50" t="s">
        <v>23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</row>
    <row r="3" spans="1:17" ht="15.75" thickBot="1"/>
    <row r="4" spans="1:17" ht="30" customHeight="1">
      <c r="A4" s="3" t="s">
        <v>0</v>
      </c>
      <c r="B4" s="72" t="s">
        <v>2</v>
      </c>
      <c r="C4" s="72" t="s">
        <v>24</v>
      </c>
      <c r="D4" s="68" t="s">
        <v>21</v>
      </c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0" t="s">
        <v>19</v>
      </c>
    </row>
    <row r="5" spans="1:17" ht="27" customHeight="1">
      <c r="A5" s="4" t="s">
        <v>1</v>
      </c>
      <c r="B5" s="73"/>
      <c r="C5" s="73"/>
      <c r="D5" s="69" t="s">
        <v>14</v>
      </c>
      <c r="E5" s="69"/>
      <c r="F5" s="67" t="s">
        <v>20</v>
      </c>
      <c r="G5" s="67"/>
      <c r="H5" s="67"/>
      <c r="I5" s="67"/>
      <c r="J5" s="67"/>
      <c r="K5" s="67"/>
      <c r="L5" s="67"/>
      <c r="M5" s="67"/>
      <c r="N5" s="70" t="s">
        <v>22</v>
      </c>
      <c r="O5" s="71"/>
      <c r="P5" s="61"/>
    </row>
    <row r="6" spans="1:17" ht="42.75" customHeight="1">
      <c r="A6" s="1"/>
      <c r="B6" s="73"/>
      <c r="C6" s="73"/>
      <c r="D6" s="69"/>
      <c r="E6" s="69"/>
      <c r="F6" s="58" t="s">
        <v>15</v>
      </c>
      <c r="G6" s="59"/>
      <c r="H6" s="58" t="s">
        <v>16</v>
      </c>
      <c r="I6" s="59"/>
      <c r="J6" s="58" t="s">
        <v>17</v>
      </c>
      <c r="K6" s="59"/>
      <c r="L6" s="58" t="s">
        <v>18</v>
      </c>
      <c r="M6" s="59"/>
      <c r="N6" s="86">
        <v>2015</v>
      </c>
      <c r="O6" s="86">
        <v>2016</v>
      </c>
      <c r="P6" s="61"/>
    </row>
    <row r="7" spans="1:17" ht="18" customHeight="1" thickBot="1">
      <c r="A7" s="1"/>
      <c r="B7" s="74"/>
      <c r="C7" s="74"/>
      <c r="D7" s="38" t="s">
        <v>12</v>
      </c>
      <c r="E7" s="38" t="s">
        <v>13</v>
      </c>
      <c r="F7" s="38" t="s">
        <v>12</v>
      </c>
      <c r="G7" s="38" t="s">
        <v>13</v>
      </c>
      <c r="H7" s="38" t="s">
        <v>12</v>
      </c>
      <c r="I7" s="38" t="s">
        <v>13</v>
      </c>
      <c r="J7" s="38" t="s">
        <v>12</v>
      </c>
      <c r="K7" s="38" t="s">
        <v>13</v>
      </c>
      <c r="L7" s="38" t="s">
        <v>12</v>
      </c>
      <c r="M7" s="38" t="s">
        <v>13</v>
      </c>
      <c r="N7" s="87"/>
      <c r="O7" s="87"/>
      <c r="P7" s="62"/>
    </row>
    <row r="8" spans="1:17" ht="27.75" customHeight="1">
      <c r="A8" s="52" t="s">
        <v>3</v>
      </c>
      <c r="B8" s="55" t="s">
        <v>7</v>
      </c>
      <c r="C8" s="19" t="s">
        <v>25</v>
      </c>
      <c r="D8" s="22"/>
      <c r="E8" s="23"/>
      <c r="F8" s="75">
        <f>F10+F11+F12+F13+F14</f>
        <v>47436751.68</v>
      </c>
      <c r="G8" s="75">
        <f t="shared" ref="G8:O8" si="0">G10+G11+G12+G13+G14</f>
        <v>47436751.659999996</v>
      </c>
      <c r="H8" s="75">
        <f t="shared" si="0"/>
        <v>51145979.420000002</v>
      </c>
      <c r="I8" s="75">
        <f t="shared" si="0"/>
        <v>51145979.369999997</v>
      </c>
      <c r="J8" s="75">
        <f t="shared" si="0"/>
        <v>399023824.12</v>
      </c>
      <c r="K8" s="75">
        <f t="shared" si="0"/>
        <v>393129104.67000002</v>
      </c>
      <c r="L8" s="75">
        <f t="shared" si="0"/>
        <v>1874445583.28</v>
      </c>
      <c r="M8" s="75">
        <f t="shared" si="0"/>
        <v>1834385379.03</v>
      </c>
      <c r="N8" s="75">
        <f t="shared" si="0"/>
        <v>58600700</v>
      </c>
      <c r="O8" s="75">
        <f t="shared" si="0"/>
        <v>15582400</v>
      </c>
      <c r="P8" s="27"/>
    </row>
    <row r="9" spans="1:17" ht="19.5" customHeight="1">
      <c r="A9" s="53"/>
      <c r="B9" s="56"/>
      <c r="C9" s="10" t="s">
        <v>26</v>
      </c>
      <c r="D9" s="16"/>
      <c r="E9" s="17"/>
      <c r="F9" s="76"/>
      <c r="G9" s="76"/>
      <c r="H9" s="76"/>
      <c r="I9" s="76"/>
      <c r="J9" s="76"/>
      <c r="K9" s="76"/>
      <c r="L9" s="77"/>
      <c r="M9" s="76"/>
      <c r="N9" s="77"/>
      <c r="O9" s="77"/>
      <c r="P9" s="28"/>
    </row>
    <row r="10" spans="1:17" ht="25.5" customHeight="1">
      <c r="A10" s="53"/>
      <c r="B10" s="56"/>
      <c r="C10" s="10" t="s">
        <v>27</v>
      </c>
      <c r="D10" s="16"/>
      <c r="E10" s="17"/>
      <c r="F10" s="77">
        <f t="shared" ref="F10:M10" si="1">F24</f>
        <v>0</v>
      </c>
      <c r="G10" s="77">
        <f t="shared" si="1"/>
        <v>0</v>
      </c>
      <c r="H10" s="77">
        <f t="shared" si="1"/>
        <v>0</v>
      </c>
      <c r="I10" s="77">
        <f t="shared" si="1"/>
        <v>0</v>
      </c>
      <c r="J10" s="77">
        <f t="shared" si="1"/>
        <v>0</v>
      </c>
      <c r="K10" s="77">
        <f t="shared" si="1"/>
        <v>0</v>
      </c>
      <c r="L10" s="76">
        <f t="shared" si="1"/>
        <v>1331922200</v>
      </c>
      <c r="M10" s="76">
        <f t="shared" si="1"/>
        <v>1331922200</v>
      </c>
      <c r="N10" s="77"/>
      <c r="O10" s="77"/>
      <c r="P10" s="28"/>
    </row>
    <row r="11" spans="1:17" ht="27.75" customHeight="1">
      <c r="A11" s="53"/>
      <c r="B11" s="56"/>
      <c r="C11" s="10" t="s">
        <v>28</v>
      </c>
      <c r="D11" s="16"/>
      <c r="E11" s="17"/>
      <c r="F11" s="76">
        <f t="shared" ref="F11:M11" si="2">F18+F25+F32</f>
        <v>44758700</v>
      </c>
      <c r="G11" s="76">
        <f t="shared" si="2"/>
        <v>44758700</v>
      </c>
      <c r="H11" s="76">
        <f t="shared" si="2"/>
        <v>44758700</v>
      </c>
      <c r="I11" s="76">
        <f t="shared" si="2"/>
        <v>44758700</v>
      </c>
      <c r="J11" s="76">
        <f t="shared" si="2"/>
        <v>380058700</v>
      </c>
      <c r="K11" s="76">
        <f t="shared" si="2"/>
        <v>379721600</v>
      </c>
      <c r="L11" s="76">
        <f t="shared" si="2"/>
        <v>477712895</v>
      </c>
      <c r="M11" s="76">
        <f t="shared" si="2"/>
        <v>469962895</v>
      </c>
      <c r="N11" s="76">
        <f t="shared" ref="N11:O11" si="3">N18+N25+N32</f>
        <v>43018300</v>
      </c>
      <c r="O11" s="76">
        <f t="shared" si="3"/>
        <v>0</v>
      </c>
      <c r="P11" s="29"/>
    </row>
    <row r="12" spans="1:17" ht="27.75" customHeight="1">
      <c r="A12" s="53"/>
      <c r="B12" s="56"/>
      <c r="C12" s="10" t="s">
        <v>29</v>
      </c>
      <c r="D12" s="16"/>
      <c r="E12" s="17"/>
      <c r="F12" s="76"/>
      <c r="G12" s="76"/>
      <c r="H12" s="76"/>
      <c r="I12" s="76"/>
      <c r="J12" s="76"/>
      <c r="K12" s="76"/>
      <c r="L12" s="77"/>
      <c r="M12" s="76"/>
      <c r="N12" s="77"/>
      <c r="O12" s="77"/>
      <c r="P12" s="28"/>
    </row>
    <row r="13" spans="1:17" ht="27.75" customHeight="1">
      <c r="A13" s="53"/>
      <c r="B13" s="56"/>
      <c r="C13" s="11" t="s">
        <v>30</v>
      </c>
      <c r="D13" s="25"/>
      <c r="E13" s="26"/>
      <c r="F13" s="77">
        <f>F20+F27+F34</f>
        <v>2678051.6800000002</v>
      </c>
      <c r="G13" s="77">
        <f t="shared" ref="G13:O13" si="4">G20+G27+G34</f>
        <v>2678051.66</v>
      </c>
      <c r="H13" s="77">
        <f t="shared" si="4"/>
        <v>6387279.4199999999</v>
      </c>
      <c r="I13" s="77">
        <f t="shared" si="4"/>
        <v>6387279.3700000001</v>
      </c>
      <c r="J13" s="77">
        <f t="shared" si="4"/>
        <v>18965124.120000027</v>
      </c>
      <c r="K13" s="77">
        <f t="shared" si="4"/>
        <v>13407504.670000026</v>
      </c>
      <c r="L13" s="76">
        <f>L20+L27+L34</f>
        <v>64810488.280000001</v>
      </c>
      <c r="M13" s="76">
        <f>M20+M27+M34</f>
        <v>32500284.030000001</v>
      </c>
      <c r="N13" s="77">
        <f t="shared" si="4"/>
        <v>15582400</v>
      </c>
      <c r="O13" s="77">
        <f t="shared" si="4"/>
        <v>15582400</v>
      </c>
      <c r="P13" s="28"/>
    </row>
    <row r="14" spans="1:17" ht="27.75" customHeight="1" thickBot="1">
      <c r="A14" s="54"/>
      <c r="B14" s="57"/>
      <c r="C14" s="13" t="s">
        <v>31</v>
      </c>
      <c r="D14" s="20"/>
      <c r="E14" s="21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30"/>
    </row>
    <row r="15" spans="1:17" ht="27.75" customHeight="1">
      <c r="A15" s="64" t="s">
        <v>4</v>
      </c>
      <c r="B15" s="63" t="s">
        <v>5</v>
      </c>
      <c r="C15" s="12" t="s">
        <v>25</v>
      </c>
      <c r="D15" s="18"/>
      <c r="E15" s="24"/>
      <c r="F15" s="76">
        <v>0</v>
      </c>
      <c r="G15" s="76">
        <v>0</v>
      </c>
      <c r="H15" s="79">
        <v>53887.72</v>
      </c>
      <c r="I15" s="79">
        <v>53887.72</v>
      </c>
      <c r="J15" s="79">
        <v>8002913.6500000004</v>
      </c>
      <c r="K15" s="79">
        <v>3815073.01</v>
      </c>
      <c r="L15" s="76">
        <f>SUM(L17:L21)</f>
        <v>56679644.530000001</v>
      </c>
      <c r="M15" s="76">
        <f>SUM(M17:M21)</f>
        <v>18583281.960000001</v>
      </c>
      <c r="N15" s="80">
        <v>485000</v>
      </c>
      <c r="O15" s="80">
        <v>485000</v>
      </c>
      <c r="P15" s="31"/>
    </row>
    <row r="16" spans="1:17" ht="17.25" customHeight="1">
      <c r="A16" s="65"/>
      <c r="B16" s="41"/>
      <c r="C16" s="10" t="s">
        <v>26</v>
      </c>
      <c r="D16" s="16"/>
      <c r="E16" s="17"/>
      <c r="F16" s="76"/>
      <c r="G16" s="76"/>
      <c r="H16" s="76"/>
      <c r="I16" s="79"/>
      <c r="J16" s="79"/>
      <c r="K16" s="79"/>
      <c r="L16" s="79"/>
      <c r="M16" s="79"/>
      <c r="N16" s="79"/>
      <c r="O16" s="79"/>
      <c r="P16" s="32"/>
    </row>
    <row r="17" spans="1:16" ht="27.75" customHeight="1">
      <c r="A17" s="65"/>
      <c r="B17" s="41"/>
      <c r="C17" s="10" t="s">
        <v>27</v>
      </c>
      <c r="D17" s="16"/>
      <c r="E17" s="17"/>
      <c r="F17" s="76"/>
      <c r="G17" s="76"/>
      <c r="H17" s="76"/>
      <c r="I17" s="79"/>
      <c r="J17" s="79"/>
      <c r="K17" s="79"/>
      <c r="L17" s="79"/>
      <c r="M17" s="79"/>
      <c r="N17" s="79"/>
      <c r="O17" s="79"/>
      <c r="P17" s="32"/>
    </row>
    <row r="18" spans="1:16" ht="27.75" customHeight="1">
      <c r="A18" s="65"/>
      <c r="B18" s="41"/>
      <c r="C18" s="10" t="s">
        <v>28</v>
      </c>
      <c r="D18" s="16"/>
      <c r="E18" s="17"/>
      <c r="F18" s="76">
        <v>0</v>
      </c>
      <c r="G18" s="76">
        <v>0</v>
      </c>
      <c r="H18" s="76">
        <v>0</v>
      </c>
      <c r="I18" s="76">
        <v>0</v>
      </c>
      <c r="J18" s="76">
        <v>0</v>
      </c>
      <c r="K18" s="76">
        <v>0</v>
      </c>
      <c r="L18" s="79">
        <v>11654195</v>
      </c>
      <c r="M18" s="79">
        <v>3904195</v>
      </c>
      <c r="N18" s="79"/>
      <c r="O18" s="79"/>
      <c r="P18" s="32"/>
    </row>
    <row r="19" spans="1:16" ht="27.75" customHeight="1">
      <c r="A19" s="65"/>
      <c r="B19" s="41"/>
      <c r="C19" s="10" t="s">
        <v>29</v>
      </c>
      <c r="D19" s="16"/>
      <c r="E19" s="17"/>
      <c r="F19" s="76"/>
      <c r="G19" s="76"/>
      <c r="H19" s="76"/>
      <c r="I19" s="79"/>
      <c r="J19" s="79"/>
      <c r="K19" s="79"/>
      <c r="L19" s="76"/>
      <c r="M19" s="79"/>
      <c r="N19" s="76"/>
      <c r="O19" s="76"/>
      <c r="P19" s="29"/>
    </row>
    <row r="20" spans="1:16" ht="27.75" customHeight="1">
      <c r="A20" s="65"/>
      <c r="B20" s="41"/>
      <c r="C20" s="11" t="s">
        <v>30</v>
      </c>
      <c r="D20" s="16"/>
      <c r="E20" s="17"/>
      <c r="F20" s="76">
        <v>0</v>
      </c>
      <c r="G20" s="76">
        <v>0</v>
      </c>
      <c r="H20" s="79">
        <v>53887.72</v>
      </c>
      <c r="I20" s="79">
        <v>53887.72</v>
      </c>
      <c r="J20" s="79">
        <v>8002913.6500000004</v>
      </c>
      <c r="K20" s="79">
        <v>3815073.01</v>
      </c>
      <c r="L20" s="76">
        <v>45025449.530000001</v>
      </c>
      <c r="M20" s="79">
        <v>14679086.960000001</v>
      </c>
      <c r="N20" s="76">
        <v>485000</v>
      </c>
      <c r="O20" s="76">
        <v>485000</v>
      </c>
      <c r="P20" s="33"/>
    </row>
    <row r="21" spans="1:16" ht="27.75" customHeight="1" thickBot="1">
      <c r="A21" s="66"/>
      <c r="B21" s="42"/>
      <c r="C21" s="13" t="s">
        <v>31</v>
      </c>
      <c r="D21" s="20"/>
      <c r="E21" s="21"/>
      <c r="F21" s="81"/>
      <c r="G21" s="81"/>
      <c r="H21" s="81"/>
      <c r="I21" s="82"/>
      <c r="J21" s="82"/>
      <c r="K21" s="83"/>
      <c r="L21" s="78"/>
      <c r="M21" s="83"/>
      <c r="N21" s="78"/>
      <c r="O21" s="78"/>
      <c r="P21" s="30"/>
    </row>
    <row r="22" spans="1:16" ht="27.75" customHeight="1">
      <c r="A22" s="43" t="s">
        <v>10</v>
      </c>
      <c r="B22" s="40" t="s">
        <v>11</v>
      </c>
      <c r="C22" s="19" t="s">
        <v>25</v>
      </c>
      <c r="D22" s="22"/>
      <c r="E22" s="22"/>
      <c r="F22" s="75">
        <v>47436751.68</v>
      </c>
      <c r="G22" s="75">
        <v>47436751.659999996</v>
      </c>
      <c r="H22" s="75">
        <v>51067366.700000003</v>
      </c>
      <c r="I22" s="75">
        <v>51067366.649999999</v>
      </c>
      <c r="J22" s="75">
        <v>390783821.72000003</v>
      </c>
      <c r="K22" s="75">
        <v>389214581.66000003</v>
      </c>
      <c r="L22" s="75">
        <v>1817478.3</v>
      </c>
      <c r="M22" s="84">
        <v>1815608567.28</v>
      </c>
      <c r="N22" s="79">
        <v>58015700</v>
      </c>
      <c r="O22" s="79">
        <v>14997400</v>
      </c>
      <c r="P22" s="34"/>
    </row>
    <row r="23" spans="1:16" ht="14.25" customHeight="1">
      <c r="A23" s="44"/>
      <c r="B23" s="41"/>
      <c r="C23" s="10" t="s">
        <v>26</v>
      </c>
      <c r="D23" s="16"/>
      <c r="E23" s="16"/>
      <c r="F23" s="76"/>
      <c r="G23" s="76"/>
      <c r="H23" s="76"/>
      <c r="I23" s="76"/>
      <c r="J23" s="76"/>
      <c r="K23" s="76"/>
      <c r="L23" s="76"/>
      <c r="M23" s="79"/>
      <c r="N23" s="76"/>
      <c r="O23" s="76"/>
      <c r="P23" s="29"/>
    </row>
    <row r="24" spans="1:16" ht="27.75" customHeight="1">
      <c r="A24" s="44"/>
      <c r="B24" s="41"/>
      <c r="C24" s="10" t="s">
        <v>27</v>
      </c>
      <c r="D24" s="16"/>
      <c r="E24" s="16"/>
      <c r="F24" s="76">
        <v>0</v>
      </c>
      <c r="G24" s="76">
        <v>0</v>
      </c>
      <c r="H24" s="76">
        <v>0</v>
      </c>
      <c r="I24" s="76">
        <v>0</v>
      </c>
      <c r="J24" s="76">
        <v>0</v>
      </c>
      <c r="K24" s="76">
        <v>0</v>
      </c>
      <c r="L24" s="76">
        <v>1331922200</v>
      </c>
      <c r="M24" s="79">
        <v>1331922200</v>
      </c>
      <c r="N24" s="76"/>
      <c r="O24" s="76"/>
      <c r="P24" s="29"/>
    </row>
    <row r="25" spans="1:16" ht="27.75" customHeight="1">
      <c r="A25" s="44"/>
      <c r="B25" s="41"/>
      <c r="C25" s="10" t="s">
        <v>28</v>
      </c>
      <c r="D25" s="16"/>
      <c r="E25" s="16"/>
      <c r="F25" s="76">
        <v>44758700</v>
      </c>
      <c r="G25" s="76">
        <v>44758700</v>
      </c>
      <c r="H25" s="76">
        <v>44758700</v>
      </c>
      <c r="I25" s="76">
        <v>44758700</v>
      </c>
      <c r="J25" s="76">
        <v>380058700</v>
      </c>
      <c r="K25" s="76">
        <v>379721600</v>
      </c>
      <c r="L25" s="76">
        <v>466058700</v>
      </c>
      <c r="M25" s="76">
        <v>466058700</v>
      </c>
      <c r="N25" s="85">
        <v>43018300</v>
      </c>
      <c r="O25" s="76">
        <v>0</v>
      </c>
      <c r="P25" s="29"/>
    </row>
    <row r="26" spans="1:16" ht="29.25" customHeight="1">
      <c r="A26" s="44"/>
      <c r="B26" s="41"/>
      <c r="C26" s="10" t="s">
        <v>29</v>
      </c>
      <c r="D26" s="16"/>
      <c r="E26" s="16"/>
      <c r="F26" s="76"/>
      <c r="G26" s="76"/>
      <c r="H26" s="76"/>
      <c r="I26" s="76"/>
      <c r="J26" s="76"/>
      <c r="K26" s="76"/>
      <c r="L26" s="76"/>
      <c r="M26" s="79"/>
      <c r="N26" s="79"/>
      <c r="O26" s="79"/>
      <c r="P26" s="32"/>
    </row>
    <row r="27" spans="1:16" ht="29.25" customHeight="1">
      <c r="A27" s="44"/>
      <c r="B27" s="41"/>
      <c r="C27" s="11" t="s">
        <v>30</v>
      </c>
      <c r="D27" s="16"/>
      <c r="E27" s="16"/>
      <c r="F27" s="76">
        <v>2678051.6800000002</v>
      </c>
      <c r="G27" s="76">
        <v>2678051.66</v>
      </c>
      <c r="H27" s="76">
        <v>6308666.7000000002</v>
      </c>
      <c r="I27" s="76">
        <v>6308666.6500000004</v>
      </c>
      <c r="J27" s="76">
        <f>J22-J25</f>
        <v>10725121.720000029</v>
      </c>
      <c r="K27" s="76">
        <f>K22-K25</f>
        <v>9492981.6600000262</v>
      </c>
      <c r="L27" s="76">
        <v>19497400</v>
      </c>
      <c r="M27" s="79">
        <v>17627667.280000001</v>
      </c>
      <c r="N27" s="79">
        <f>N22-N25</f>
        <v>14997400</v>
      </c>
      <c r="O27" s="79">
        <v>14997400</v>
      </c>
      <c r="P27" s="35"/>
    </row>
    <row r="28" spans="1:16" ht="29.25" customHeight="1" thickBot="1">
      <c r="A28" s="45"/>
      <c r="B28" s="42"/>
      <c r="C28" s="13" t="s">
        <v>31</v>
      </c>
      <c r="D28" s="20"/>
      <c r="E28" s="20"/>
      <c r="F28" s="78"/>
      <c r="G28" s="78"/>
      <c r="H28" s="78"/>
      <c r="I28" s="78"/>
      <c r="J28" s="78"/>
      <c r="K28" s="78"/>
      <c r="L28" s="78"/>
      <c r="M28" s="83"/>
      <c r="N28" s="83"/>
      <c r="O28" s="83"/>
      <c r="P28" s="36"/>
    </row>
    <row r="29" spans="1:16" ht="29.25" customHeight="1">
      <c r="A29" s="43" t="s">
        <v>8</v>
      </c>
      <c r="B29" s="40" t="s">
        <v>9</v>
      </c>
      <c r="C29" s="19" t="s">
        <v>25</v>
      </c>
      <c r="D29" s="22"/>
      <c r="E29" s="22"/>
      <c r="F29" s="76">
        <v>0</v>
      </c>
      <c r="G29" s="76">
        <v>0</v>
      </c>
      <c r="H29" s="79">
        <v>24725</v>
      </c>
      <c r="I29" s="79">
        <v>24725</v>
      </c>
      <c r="J29" s="79">
        <v>237088.75</v>
      </c>
      <c r="K29" s="79">
        <v>99450</v>
      </c>
      <c r="L29" s="79">
        <v>287638.75</v>
      </c>
      <c r="M29" s="84">
        <f>M34</f>
        <v>193529.79</v>
      </c>
      <c r="N29" s="84">
        <v>100000</v>
      </c>
      <c r="O29" s="84">
        <v>100000</v>
      </c>
      <c r="P29" s="37"/>
    </row>
    <row r="30" spans="1:16" ht="15.75" customHeight="1">
      <c r="A30" s="44"/>
      <c r="B30" s="41"/>
      <c r="C30" s="10" t="s">
        <v>26</v>
      </c>
      <c r="D30" s="16"/>
      <c r="E30" s="16"/>
      <c r="F30" s="76"/>
      <c r="G30" s="76"/>
      <c r="H30" s="79"/>
      <c r="I30" s="79"/>
      <c r="J30" s="79"/>
      <c r="K30" s="79"/>
      <c r="L30" s="79"/>
      <c r="M30" s="79"/>
      <c r="N30" s="79"/>
      <c r="O30" s="79"/>
      <c r="P30" s="32"/>
    </row>
    <row r="31" spans="1:16" ht="29.25" customHeight="1">
      <c r="A31" s="44"/>
      <c r="B31" s="41"/>
      <c r="C31" s="10" t="s">
        <v>27</v>
      </c>
      <c r="D31" s="16"/>
      <c r="E31" s="16"/>
      <c r="F31" s="76"/>
      <c r="G31" s="76"/>
      <c r="H31" s="79"/>
      <c r="I31" s="79"/>
      <c r="J31" s="79"/>
      <c r="K31" s="79"/>
      <c r="L31" s="79"/>
      <c r="M31" s="79"/>
      <c r="N31" s="79"/>
      <c r="O31" s="79"/>
      <c r="P31" s="32"/>
    </row>
    <row r="32" spans="1:16" ht="29.25" customHeight="1">
      <c r="A32" s="44"/>
      <c r="B32" s="41"/>
      <c r="C32" s="10" t="s">
        <v>28</v>
      </c>
      <c r="D32" s="16"/>
      <c r="E32" s="16"/>
      <c r="F32" s="76"/>
      <c r="G32" s="76"/>
      <c r="H32" s="79"/>
      <c r="I32" s="79"/>
      <c r="J32" s="79"/>
      <c r="K32" s="79"/>
      <c r="L32" s="79"/>
      <c r="M32" s="79"/>
      <c r="N32" s="79"/>
      <c r="O32" s="79"/>
      <c r="P32" s="32"/>
    </row>
    <row r="33" spans="1:16" ht="29.25" customHeight="1">
      <c r="A33" s="44"/>
      <c r="B33" s="41"/>
      <c r="C33" s="10" t="s">
        <v>29</v>
      </c>
      <c r="D33" s="16"/>
      <c r="E33" s="16"/>
      <c r="F33" s="76"/>
      <c r="G33" s="76"/>
      <c r="H33" s="79"/>
      <c r="I33" s="79"/>
      <c r="J33" s="79"/>
      <c r="K33" s="79"/>
      <c r="L33" s="79"/>
      <c r="M33" s="79"/>
      <c r="N33" s="79"/>
      <c r="O33" s="79"/>
      <c r="P33" s="32"/>
    </row>
    <row r="34" spans="1:16" ht="29.25" customHeight="1">
      <c r="A34" s="44"/>
      <c r="B34" s="41"/>
      <c r="C34" s="11" t="s">
        <v>30</v>
      </c>
      <c r="D34" s="16"/>
      <c r="E34" s="16"/>
      <c r="F34" s="76">
        <v>0</v>
      </c>
      <c r="G34" s="76">
        <v>0</v>
      </c>
      <c r="H34" s="79">
        <v>24725</v>
      </c>
      <c r="I34" s="79">
        <v>24725</v>
      </c>
      <c r="J34" s="79">
        <v>237088.75</v>
      </c>
      <c r="K34" s="79">
        <v>99450</v>
      </c>
      <c r="L34" s="79">
        <v>287638.75</v>
      </c>
      <c r="M34" s="79">
        <v>193529.79</v>
      </c>
      <c r="N34" s="79">
        <v>100000</v>
      </c>
      <c r="O34" s="79">
        <v>100000</v>
      </c>
      <c r="P34" s="35"/>
    </row>
    <row r="35" spans="1:16" ht="27.75" customHeight="1" thickBot="1">
      <c r="A35" s="45"/>
      <c r="B35" s="42"/>
      <c r="C35" s="13" t="s">
        <v>31</v>
      </c>
      <c r="D35" s="20"/>
      <c r="E35" s="20"/>
      <c r="F35" s="78"/>
      <c r="G35" s="78"/>
      <c r="H35" s="83"/>
      <c r="I35" s="83"/>
      <c r="J35" s="83"/>
      <c r="K35" s="83"/>
      <c r="L35" s="83"/>
      <c r="M35" s="83"/>
      <c r="N35" s="83"/>
      <c r="O35" s="83"/>
      <c r="P35" s="36"/>
    </row>
    <row r="36" spans="1:16" ht="5.25" customHeight="1">
      <c r="A36" s="7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</row>
    <row r="37" spans="1:16" ht="6.75" customHeight="1">
      <c r="A37" s="7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</row>
    <row r="38" spans="1:16" ht="15.75">
      <c r="A38" s="46" t="s">
        <v>6</v>
      </c>
      <c r="B38" s="46"/>
      <c r="C38" s="46"/>
      <c r="D38" s="9"/>
      <c r="E38" s="9"/>
      <c r="F38" s="9"/>
      <c r="G38" s="9"/>
      <c r="H38" s="9"/>
      <c r="I38" s="9"/>
      <c r="J38" s="9"/>
      <c r="K38" s="47" t="s">
        <v>32</v>
      </c>
      <c r="L38" s="47"/>
      <c r="M38" s="47"/>
      <c r="N38" s="47"/>
      <c r="O38" s="47"/>
      <c r="P38" s="9"/>
    </row>
    <row r="39" spans="1:16">
      <c r="A39" s="14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</row>
    <row r="40" spans="1:16">
      <c r="A40" s="39" t="s">
        <v>33</v>
      </c>
      <c r="B40" s="39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</row>
    <row r="41" spans="1:16">
      <c r="A41" s="39" t="s">
        <v>34</v>
      </c>
      <c r="B41" s="39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</row>
    <row r="42" spans="1:16">
      <c r="A42" s="6"/>
    </row>
    <row r="43" spans="1:16">
      <c r="A43" s="6"/>
    </row>
    <row r="44" spans="1:16">
      <c r="A44" s="6"/>
    </row>
    <row r="45" spans="1:16">
      <c r="A45" s="5"/>
    </row>
    <row r="46" spans="1:16">
      <c r="A46" s="5"/>
    </row>
    <row r="47" spans="1:16">
      <c r="A47" s="5"/>
    </row>
    <row r="48" spans="1:16">
      <c r="A48" s="5"/>
    </row>
    <row r="49" spans="1:1">
      <c r="A49" s="5"/>
    </row>
    <row r="50" spans="1:1">
      <c r="A50" s="5"/>
    </row>
    <row r="51" spans="1:1">
      <c r="A51" s="5"/>
    </row>
    <row r="52" spans="1:1">
      <c r="A52" s="5"/>
    </row>
  </sheetData>
  <mergeCells count="28">
    <mergeCell ref="D4:O4"/>
    <mergeCell ref="D5:E6"/>
    <mergeCell ref="N5:O5"/>
    <mergeCell ref="B4:B7"/>
    <mergeCell ref="C4:C7"/>
    <mergeCell ref="N38:O38"/>
    <mergeCell ref="N1:P1"/>
    <mergeCell ref="A2:P2"/>
    <mergeCell ref="O6:O7"/>
    <mergeCell ref="A8:A14"/>
    <mergeCell ref="B8:B14"/>
    <mergeCell ref="N6:N7"/>
    <mergeCell ref="F6:G6"/>
    <mergeCell ref="H6:I6"/>
    <mergeCell ref="J6:K6"/>
    <mergeCell ref="L6:M6"/>
    <mergeCell ref="P4:P7"/>
    <mergeCell ref="B15:B21"/>
    <mergeCell ref="K38:M38"/>
    <mergeCell ref="A15:A21"/>
    <mergeCell ref="F5:M5"/>
    <mergeCell ref="A41:B41"/>
    <mergeCell ref="B22:B28"/>
    <mergeCell ref="A22:A28"/>
    <mergeCell ref="B29:B35"/>
    <mergeCell ref="A29:A35"/>
    <mergeCell ref="A40:B40"/>
    <mergeCell ref="A38:C38"/>
  </mergeCells>
  <pageMargins left="0.31496062992125984" right="0.31496062992125984" top="0.55118110236220474" bottom="0.55118110236220474" header="0.31496062992125984" footer="0.31496062992125984"/>
  <pageSetup paperSize="9" scale="80" orientation="landscape" r:id="rId1"/>
  <rowBreaks count="1" manualBreakCount="1">
    <brk id="2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2015-01-28T02:17:54Z</cp:lastPrinted>
  <dcterms:created xsi:type="dcterms:W3CDTF">2013-09-06T07:38:16Z</dcterms:created>
  <dcterms:modified xsi:type="dcterms:W3CDTF">2015-03-13T02:25:46Z</dcterms:modified>
</cp:coreProperties>
</file>