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250" windowHeight="126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14" i="1"/>
  <c r="M12"/>
  <c r="M11"/>
  <c r="M10"/>
  <c r="M29"/>
  <c r="M27"/>
  <c r="L27"/>
  <c r="M20"/>
  <c r="M13" s="1"/>
  <c r="K14"/>
  <c r="J14"/>
  <c r="K13"/>
  <c r="J13"/>
  <c r="K12"/>
  <c r="J12"/>
  <c r="K11"/>
  <c r="J11"/>
  <c r="K10"/>
  <c r="K8" s="1"/>
  <c r="J10"/>
  <c r="J8"/>
  <c r="K29"/>
  <c r="J29"/>
  <c r="K27"/>
  <c r="J27"/>
  <c r="K15"/>
  <c r="J15"/>
  <c r="M8" l="1"/>
  <c r="O11"/>
  <c r="N11"/>
  <c r="L11"/>
  <c r="I11"/>
  <c r="H11"/>
  <c r="G11"/>
  <c r="F11"/>
  <c r="O13"/>
  <c r="N13"/>
  <c r="I13"/>
  <c r="H13"/>
  <c r="G13"/>
  <c r="F13"/>
  <c r="I22"/>
  <c r="F15"/>
  <c r="L29" l="1"/>
  <c r="I29"/>
  <c r="H29"/>
  <c r="G29"/>
  <c r="F29"/>
  <c r="O29"/>
  <c r="N29"/>
  <c r="O15"/>
  <c r="N15"/>
  <c r="F22"/>
  <c r="H22"/>
  <c r="G22"/>
  <c r="I15"/>
  <c r="H15"/>
  <c r="G15"/>
  <c r="O14"/>
  <c r="N14"/>
  <c r="L14"/>
  <c r="I14"/>
  <c r="H14"/>
  <c r="G14"/>
  <c r="F14"/>
  <c r="O12"/>
  <c r="N12"/>
  <c r="L12"/>
  <c r="I12"/>
  <c r="H12"/>
  <c r="G12"/>
  <c r="F12"/>
  <c r="O10"/>
  <c r="N10"/>
  <c r="N8" s="1"/>
  <c r="L10"/>
  <c r="I10"/>
  <c r="H10"/>
  <c r="G10"/>
  <c r="F10"/>
  <c r="H8" l="1"/>
  <c r="O8"/>
  <c r="G8"/>
  <c r="F8"/>
  <c r="I8"/>
  <c r="N22"/>
  <c r="O22"/>
  <c r="L20"/>
  <c r="L13" s="1"/>
  <c r="L8" s="1"/>
</calcChain>
</file>

<file path=xl/sharedStrings.xml><?xml version="1.0" encoding="utf-8"?>
<sst xmlns="http://schemas.openxmlformats.org/spreadsheetml/2006/main" count="65" uniqueCount="36">
  <si>
    <t>Статус (муниципальная</t>
  </si>
  <si>
    <t>программа, подпрограмма)</t>
  </si>
  <si>
    <t>Наименование  программы, подпрограммы</t>
  </si>
  <si>
    <t>Муниципальная программа</t>
  </si>
  <si>
    <t>Подпрограмма 1</t>
  </si>
  <si>
    <t>Подпрограмма 3</t>
  </si>
  <si>
    <t>Подпрограмма2</t>
  </si>
  <si>
    <t>план</t>
  </si>
  <si>
    <t>факт</t>
  </si>
  <si>
    <t>январь-март</t>
  </si>
  <si>
    <t>январь-июнь</t>
  </si>
  <si>
    <t>январь-сентябрь</t>
  </si>
  <si>
    <t>значение на конец года</t>
  </si>
  <si>
    <t>Примечание</t>
  </si>
  <si>
    <t>Расходы по годам</t>
  </si>
  <si>
    <t>Плановый период</t>
  </si>
  <si>
    <t>Источники финансирования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</si>
  <si>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</si>
  <si>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</si>
  <si>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</si>
  <si>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</si>
  <si>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</si>
  <si>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</si>
  <si>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</si>
  <si>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2014(отчетный год)</t>
  </si>
  <si>
    <t>2015 (текущий год)</t>
  </si>
  <si>
    <t>Приложение № 8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</si>
  <si>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</si>
  <si>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"Модернизация и капитальный ремонт объектов коммунальной инфраструктуры и энергетического комплекса ЗАТО Железногорск" </t>
  </si>
  <si>
    <t>"Развитие объектов социальной сферы, специального назначения и жилищно-коммунального хозяйства ЗАТО Железногорск"</t>
  </si>
  <si>
    <t xml:space="preserve">"Энергосбережение и повышение энергетической эффективности ЗАТО  Железногорск" </t>
  </si>
  <si>
    <t>75-33-35</t>
  </si>
  <si>
    <t>исп. Синкина</t>
  </si>
  <si>
    <t>Руководитель  УГХ</t>
  </si>
  <si>
    <t>Л.М.Антоненко</t>
  </si>
  <si>
    <t>Информация об использовании бюджетных ассигнований местного бюджета и иных средств на реализацию  муниципальной программы с указанием плановых и фактических значений  за 4 кв.2015 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</si>
</sst>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NumberFormat="1"/>
    <xf numFmtId="49" fontId="0" fillId="0" borderId="0" xfId="0" applyNumberFormat="1"/>
    <xf numFmtId="0" fontId="3" fillId="0" borderId="1" xfId="0" applyFont="1" applyBorder="1" applyAlignment="1">
      <alignment horizontal="left" wrapText="1"/>
    </xf>
    <xf numFmtId="49" fontId="3" fillId="0" borderId="0" xfId="0" applyNumberFormat="1" applyFont="1"/>
    <xf numFmtId="0" fontId="3" fillId="0" borderId="0" xfId="0" applyFont="1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4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/>
    </xf>
    <xf numFmtId="2" fontId="0" fillId="0" borderId="0" xfId="0" applyNumberFormat="1"/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5" fillId="0" borderId="3" xfId="0" applyNumberFormat="1" applyFont="1" applyFill="1" applyBorder="1" applyAlignment="1">
      <alignment horizontal="center" vertical="top"/>
    </xf>
    <xf numFmtId="165" fontId="5" fillId="0" borderId="4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2"/>
  <sheetViews>
    <sheetView tabSelected="1" topLeftCell="A3" zoomScale="97" zoomScaleNormal="97" workbookViewId="0">
      <selection activeCell="S16" sqref="S16"/>
    </sheetView>
  </sheetViews>
  <sheetFormatPr defaultRowHeight="15"/>
  <cols>
    <col min="1" max="1" width="14.5703125" customWidth="1"/>
    <col min="2" max="2" width="20.42578125" customWidth="1"/>
    <col min="3" max="3" width="13" customWidth="1"/>
    <col min="4" max="4" width="17.5703125" customWidth="1"/>
    <col min="5" max="5" width="16.42578125" customWidth="1"/>
    <col min="6" max="6" width="10.28515625" bestFit="1" customWidth="1"/>
    <col min="7" max="7" width="11.5703125" customWidth="1"/>
    <col min="8" max="8" width="11.85546875" customWidth="1"/>
    <col min="9" max="9" width="12" customWidth="1"/>
    <col min="10" max="10" width="12.7109375" customWidth="1"/>
    <col min="11" max="11" width="13.85546875" customWidth="1"/>
    <col min="12" max="12" width="15.140625" customWidth="1"/>
    <col min="13" max="13" width="16" customWidth="1"/>
    <col min="14" max="14" width="12.85546875" customWidth="1"/>
    <col min="15" max="15" width="13.28515625" customWidth="1"/>
    <col min="16" max="16" width="11.42578125" customWidth="1"/>
    <col min="18" max="18" width="10.85546875" bestFit="1" customWidth="1"/>
  </cols>
  <sheetData>
    <row r="1" spans="1:18" ht="33" customHeight="1">
      <c r="N1" s="41" t="s">
        <v>26</v>
      </c>
      <c r="O1" s="42"/>
      <c r="P1" s="42"/>
      <c r="Q1" s="1"/>
    </row>
    <row r="2" spans="1:18" ht="51.75" customHeight="1">
      <c r="A2" s="43" t="s">
        <v>35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4" spans="1:18" ht="30" customHeight="1">
      <c r="A4" s="12" t="s">
        <v>0</v>
      </c>
      <c r="B4" s="40" t="s">
        <v>2</v>
      </c>
      <c r="C4" s="40" t="s">
        <v>16</v>
      </c>
      <c r="D4" s="40" t="s">
        <v>14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5" t="s">
        <v>13</v>
      </c>
    </row>
    <row r="5" spans="1:18" ht="27" customHeight="1">
      <c r="A5" s="12" t="s">
        <v>1</v>
      </c>
      <c r="B5" s="40"/>
      <c r="C5" s="40"/>
      <c r="D5" s="45" t="s">
        <v>24</v>
      </c>
      <c r="E5" s="45"/>
      <c r="F5" s="40" t="s">
        <v>25</v>
      </c>
      <c r="G5" s="40"/>
      <c r="H5" s="40"/>
      <c r="I5" s="40"/>
      <c r="J5" s="40"/>
      <c r="K5" s="40"/>
      <c r="L5" s="40"/>
      <c r="M5" s="40"/>
      <c r="N5" s="40" t="s">
        <v>15</v>
      </c>
      <c r="O5" s="40"/>
      <c r="P5" s="45"/>
    </row>
    <row r="6" spans="1:18" ht="42.75" customHeight="1">
      <c r="A6" s="14"/>
      <c r="B6" s="40"/>
      <c r="C6" s="40"/>
      <c r="D6" s="45"/>
      <c r="E6" s="45"/>
      <c r="F6" s="45" t="s">
        <v>9</v>
      </c>
      <c r="G6" s="45"/>
      <c r="H6" s="45" t="s">
        <v>10</v>
      </c>
      <c r="I6" s="45"/>
      <c r="J6" s="45" t="s">
        <v>11</v>
      </c>
      <c r="K6" s="45"/>
      <c r="L6" s="45" t="s">
        <v>12</v>
      </c>
      <c r="M6" s="45"/>
      <c r="N6" s="45">
        <v>2016</v>
      </c>
      <c r="O6" s="45">
        <v>2017</v>
      </c>
      <c r="P6" s="45"/>
    </row>
    <row r="7" spans="1:18" ht="18" customHeight="1">
      <c r="A7" s="14"/>
      <c r="B7" s="40"/>
      <c r="C7" s="40"/>
      <c r="D7" s="13" t="s">
        <v>7</v>
      </c>
      <c r="E7" s="13" t="s">
        <v>8</v>
      </c>
      <c r="F7" s="13" t="s">
        <v>7</v>
      </c>
      <c r="G7" s="13" t="s">
        <v>8</v>
      </c>
      <c r="H7" s="13" t="s">
        <v>7</v>
      </c>
      <c r="I7" s="13" t="s">
        <v>8</v>
      </c>
      <c r="J7" s="13" t="s">
        <v>7</v>
      </c>
      <c r="K7" s="13" t="s">
        <v>8</v>
      </c>
      <c r="L7" s="13" t="s">
        <v>7</v>
      </c>
      <c r="M7" s="13" t="s">
        <v>8</v>
      </c>
      <c r="N7" s="45"/>
      <c r="O7" s="45"/>
      <c r="P7" s="45"/>
    </row>
    <row r="8" spans="1:18" ht="27.75" customHeight="1">
      <c r="A8" s="46" t="s">
        <v>3</v>
      </c>
      <c r="B8" s="46" t="s">
        <v>27</v>
      </c>
      <c r="C8" s="8" t="s">
        <v>17</v>
      </c>
      <c r="D8" s="18">
        <v>1874445583.28</v>
      </c>
      <c r="E8" s="17">
        <v>1834385379.03</v>
      </c>
      <c r="F8" s="17">
        <f>F10+F11+F12+F13+F14</f>
        <v>2740218.2</v>
      </c>
      <c r="G8" s="17">
        <f t="shared" ref="G8:I8" si="0">G10+G11+G12+G13+G14</f>
        <v>2682313.48</v>
      </c>
      <c r="H8" s="17">
        <f t="shared" si="0"/>
        <v>356735577.58999997</v>
      </c>
      <c r="I8" s="17">
        <f t="shared" si="0"/>
        <v>355504737.86000001</v>
      </c>
      <c r="J8" s="17">
        <f t="shared" ref="J8:K8" si="1">J10+J11+J12+J13+J14</f>
        <v>369251486.56</v>
      </c>
      <c r="K8" s="17">
        <f t="shared" si="1"/>
        <v>364585615.36000001</v>
      </c>
      <c r="L8" s="17">
        <f>L10+L11+L12+L13+L14</f>
        <v>906413161.59000003</v>
      </c>
      <c r="M8" s="17">
        <f>M10+M11+M12+M13+M14</f>
        <v>670189673.40999997</v>
      </c>
      <c r="N8" s="17">
        <f t="shared" ref="N8:O8" si="2">N10+N11+N12+N13+N14</f>
        <v>79803780</v>
      </c>
      <c r="O8" s="17">
        <f t="shared" si="2"/>
        <v>58003780</v>
      </c>
      <c r="P8" s="37"/>
    </row>
    <row r="9" spans="1:18" ht="27.75" customHeight="1">
      <c r="A9" s="46"/>
      <c r="B9" s="46"/>
      <c r="C9" s="8" t="s">
        <v>18</v>
      </c>
      <c r="D9" s="18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38"/>
    </row>
    <row r="10" spans="1:18" ht="27.75" customHeight="1">
      <c r="A10" s="46"/>
      <c r="B10" s="46"/>
      <c r="C10" s="8" t="s">
        <v>19</v>
      </c>
      <c r="D10" s="18">
        <v>1331922200</v>
      </c>
      <c r="E10" s="17">
        <v>1331922200</v>
      </c>
      <c r="F10" s="17">
        <f>F17+F24+F31</f>
        <v>0</v>
      </c>
      <c r="G10" s="17">
        <f t="shared" ref="G10:O10" si="3">G17+G24+G31</f>
        <v>0</v>
      </c>
      <c r="H10" s="17">
        <f t="shared" si="3"/>
        <v>0</v>
      </c>
      <c r="I10" s="17">
        <f t="shared" si="3"/>
        <v>0</v>
      </c>
      <c r="J10" s="17">
        <f t="shared" ref="J10:K10" si="4">J17+J24+J31</f>
        <v>0</v>
      </c>
      <c r="K10" s="17">
        <f t="shared" si="4"/>
        <v>0</v>
      </c>
      <c r="L10" s="17">
        <f t="shared" si="3"/>
        <v>0</v>
      </c>
      <c r="M10" s="17">
        <f t="shared" ref="M10" si="5">M17+M24+M31</f>
        <v>0</v>
      </c>
      <c r="N10" s="17">
        <f t="shared" si="3"/>
        <v>0</v>
      </c>
      <c r="O10" s="17">
        <f t="shared" si="3"/>
        <v>0</v>
      </c>
      <c r="P10" s="38"/>
    </row>
    <row r="11" spans="1:18" ht="27.75" customHeight="1">
      <c r="A11" s="46"/>
      <c r="B11" s="46"/>
      <c r="C11" s="8" t="s">
        <v>20</v>
      </c>
      <c r="D11" s="18">
        <v>477712895</v>
      </c>
      <c r="E11" s="17">
        <v>469962895</v>
      </c>
      <c r="F11" s="17">
        <f>F18+F25+F32</f>
        <v>0</v>
      </c>
      <c r="G11" s="17">
        <f t="shared" ref="G11:I11" si="6">G18+G25+G32</f>
        <v>0</v>
      </c>
      <c r="H11" s="17">
        <f t="shared" si="6"/>
        <v>347118300</v>
      </c>
      <c r="I11" s="17">
        <f t="shared" si="6"/>
        <v>347118300</v>
      </c>
      <c r="J11" s="17">
        <f t="shared" ref="J11:K11" si="7">J18+J25+J32</f>
        <v>347118300</v>
      </c>
      <c r="K11" s="17">
        <f t="shared" si="7"/>
        <v>347118300</v>
      </c>
      <c r="L11" s="17">
        <f>L18+L25+L32</f>
        <v>862765100</v>
      </c>
      <c r="M11" s="17">
        <f>M18+M25+M32</f>
        <v>633935800</v>
      </c>
      <c r="N11" s="17">
        <f t="shared" ref="N11:O11" si="8">N18+N25+N32</f>
        <v>43018300</v>
      </c>
      <c r="O11" s="17">
        <f t="shared" si="8"/>
        <v>43018300</v>
      </c>
      <c r="P11" s="38"/>
    </row>
    <row r="12" spans="1:18" ht="27.75" customHeight="1">
      <c r="A12" s="46"/>
      <c r="B12" s="46"/>
      <c r="C12" s="8" t="s">
        <v>21</v>
      </c>
      <c r="D12" s="18"/>
      <c r="E12" s="17"/>
      <c r="F12" s="17">
        <f t="shared" ref="F12:O13" si="9">F19+F26+F33</f>
        <v>0</v>
      </c>
      <c r="G12" s="17">
        <f t="shared" si="9"/>
        <v>0</v>
      </c>
      <c r="H12" s="17">
        <f t="shared" si="9"/>
        <v>0</v>
      </c>
      <c r="I12" s="17">
        <f t="shared" si="9"/>
        <v>0</v>
      </c>
      <c r="J12" s="17">
        <f t="shared" ref="J12:K12" si="10">J19+J26+J33</f>
        <v>0</v>
      </c>
      <c r="K12" s="17">
        <f t="shared" si="10"/>
        <v>0</v>
      </c>
      <c r="L12" s="17">
        <f t="shared" si="9"/>
        <v>0</v>
      </c>
      <c r="M12" s="17">
        <f t="shared" ref="M12" si="11">M19+M26+M33</f>
        <v>0</v>
      </c>
      <c r="N12" s="17">
        <f t="shared" si="9"/>
        <v>0</v>
      </c>
      <c r="O12" s="17">
        <f t="shared" si="9"/>
        <v>0</v>
      </c>
      <c r="P12" s="38"/>
    </row>
    <row r="13" spans="1:18" ht="27.75" customHeight="1">
      <c r="A13" s="46"/>
      <c r="B13" s="46"/>
      <c r="C13" s="9" t="s">
        <v>22</v>
      </c>
      <c r="D13" s="18">
        <v>64810488.280000001</v>
      </c>
      <c r="E13" s="17">
        <v>32500284.030000001</v>
      </c>
      <c r="F13" s="17">
        <f>F20+F27+F34</f>
        <v>2740218.2</v>
      </c>
      <c r="G13" s="17">
        <f t="shared" ref="G13:I13" si="12">G20+G27+G34</f>
        <v>2682313.48</v>
      </c>
      <c r="H13" s="17">
        <f t="shared" si="12"/>
        <v>9617277.5899999999</v>
      </c>
      <c r="I13" s="17">
        <f t="shared" si="12"/>
        <v>8386437.8600000003</v>
      </c>
      <c r="J13" s="17">
        <f t="shared" ref="J13:K13" si="13">J20+J27+J34</f>
        <v>22133186.560000017</v>
      </c>
      <c r="K13" s="17">
        <f t="shared" si="13"/>
        <v>17467315.360000022</v>
      </c>
      <c r="L13" s="17">
        <f>L20+L27+L34</f>
        <v>43648061.590000056</v>
      </c>
      <c r="M13" s="17">
        <f>M20+M27+M34</f>
        <v>36253873.409999959</v>
      </c>
      <c r="N13" s="17">
        <f t="shared" si="9"/>
        <v>36785480</v>
      </c>
      <c r="O13" s="17">
        <f t="shared" si="9"/>
        <v>14985480</v>
      </c>
      <c r="P13" s="38"/>
      <c r="R13" s="15"/>
    </row>
    <row r="14" spans="1:18" ht="27.75" customHeight="1">
      <c r="A14" s="46"/>
      <c r="B14" s="46"/>
      <c r="C14" s="4" t="s">
        <v>23</v>
      </c>
      <c r="D14" s="18"/>
      <c r="E14" s="17"/>
      <c r="F14" s="17">
        <f t="shared" ref="F14:O14" si="14">F21+F28+F35</f>
        <v>0</v>
      </c>
      <c r="G14" s="17">
        <f t="shared" si="14"/>
        <v>0</v>
      </c>
      <c r="H14" s="17">
        <f t="shared" si="14"/>
        <v>0</v>
      </c>
      <c r="I14" s="17">
        <f t="shared" si="14"/>
        <v>0</v>
      </c>
      <c r="J14" s="17">
        <f t="shared" ref="J14:K14" si="15">J21+J28+J35</f>
        <v>0</v>
      </c>
      <c r="K14" s="17">
        <f t="shared" si="15"/>
        <v>0</v>
      </c>
      <c r="L14" s="17">
        <f t="shared" si="14"/>
        <v>0</v>
      </c>
      <c r="M14" s="17">
        <f t="shared" ref="M14" si="16">M21+M28+M35</f>
        <v>0</v>
      </c>
      <c r="N14" s="17">
        <f t="shared" si="14"/>
        <v>0</v>
      </c>
      <c r="O14" s="17">
        <f t="shared" si="14"/>
        <v>0</v>
      </c>
      <c r="P14" s="39"/>
    </row>
    <row r="15" spans="1:18" ht="27.75" customHeight="1">
      <c r="A15" s="24" t="s">
        <v>4</v>
      </c>
      <c r="B15" s="24" t="s">
        <v>28</v>
      </c>
      <c r="C15" s="8" t="s">
        <v>17</v>
      </c>
      <c r="D15" s="18">
        <v>56679644.530000001</v>
      </c>
      <c r="E15" s="17">
        <v>18583281.960000001</v>
      </c>
      <c r="F15" s="17">
        <f>F17+F18+F19+F20+F21</f>
        <v>0</v>
      </c>
      <c r="G15" s="17">
        <f t="shared" ref="G15:K15" si="17">G17+G18+G19+G20+G21</f>
        <v>0</v>
      </c>
      <c r="H15" s="17">
        <f t="shared" si="17"/>
        <v>1750000</v>
      </c>
      <c r="I15" s="17">
        <f t="shared" si="17"/>
        <v>750000</v>
      </c>
      <c r="J15" s="17">
        <f t="shared" si="17"/>
        <v>5867486.1299999999</v>
      </c>
      <c r="K15" s="17">
        <f t="shared" si="17"/>
        <v>4358191.9400000004</v>
      </c>
      <c r="L15" s="17">
        <v>32683913.399999999</v>
      </c>
      <c r="M15" s="17">
        <v>25369934.84</v>
      </c>
      <c r="N15" s="17">
        <f t="shared" ref="N15:O15" si="18">N17+N18+N19+N20+N21</f>
        <v>800000</v>
      </c>
      <c r="O15" s="17">
        <f t="shared" si="18"/>
        <v>0</v>
      </c>
      <c r="P15" s="34"/>
    </row>
    <row r="16" spans="1:18" ht="27.75" customHeight="1">
      <c r="A16" s="24"/>
      <c r="B16" s="24"/>
      <c r="C16" s="8" t="s">
        <v>18</v>
      </c>
      <c r="D16" s="18"/>
      <c r="E16" s="17"/>
      <c r="F16" s="17"/>
      <c r="G16" s="17"/>
      <c r="H16" s="17"/>
      <c r="I16" s="18"/>
      <c r="J16" s="18"/>
      <c r="K16" s="18"/>
      <c r="L16" s="18"/>
      <c r="M16" s="18"/>
      <c r="N16" s="18"/>
      <c r="O16" s="18"/>
      <c r="P16" s="35"/>
    </row>
    <row r="17" spans="1:20" ht="27.75" customHeight="1">
      <c r="A17" s="24"/>
      <c r="B17" s="24"/>
      <c r="C17" s="8" t="s">
        <v>19</v>
      </c>
      <c r="D17" s="18"/>
      <c r="E17" s="17"/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35"/>
    </row>
    <row r="18" spans="1:20" ht="27.75" customHeight="1">
      <c r="A18" s="24"/>
      <c r="B18" s="24"/>
      <c r="C18" s="8" t="s">
        <v>20</v>
      </c>
      <c r="D18" s="18">
        <v>11654195</v>
      </c>
      <c r="E18" s="17">
        <v>3904195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6650000</v>
      </c>
      <c r="M18" s="19">
        <v>6650000</v>
      </c>
      <c r="N18" s="19">
        <v>0</v>
      </c>
      <c r="O18" s="19">
        <v>0</v>
      </c>
      <c r="P18" s="35"/>
    </row>
    <row r="19" spans="1:20" ht="27.75" customHeight="1">
      <c r="A19" s="24"/>
      <c r="B19" s="24"/>
      <c r="C19" s="8" t="s">
        <v>21</v>
      </c>
      <c r="D19" s="18"/>
      <c r="E19" s="17"/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35"/>
    </row>
    <row r="20" spans="1:20" ht="27.75" customHeight="1">
      <c r="A20" s="24"/>
      <c r="B20" s="24"/>
      <c r="C20" s="9" t="s">
        <v>22</v>
      </c>
      <c r="D20" s="18">
        <v>45025449.530000001</v>
      </c>
      <c r="E20" s="17">
        <v>14679086.960000001</v>
      </c>
      <c r="F20" s="19">
        <v>0</v>
      </c>
      <c r="G20" s="19">
        <v>0</v>
      </c>
      <c r="H20" s="19">
        <v>1750000</v>
      </c>
      <c r="I20" s="20">
        <v>750000</v>
      </c>
      <c r="J20" s="20">
        <v>5867486.1299999999</v>
      </c>
      <c r="K20" s="20">
        <v>4358191.9400000004</v>
      </c>
      <c r="L20" s="19">
        <f>L15-L18</f>
        <v>26033913.399999999</v>
      </c>
      <c r="M20" s="20">
        <f>M15-M18</f>
        <v>18719934.84</v>
      </c>
      <c r="N20" s="20">
        <v>800000</v>
      </c>
      <c r="O20" s="20">
        <v>0</v>
      </c>
      <c r="P20" s="35"/>
    </row>
    <row r="21" spans="1:20" ht="27.75" customHeight="1">
      <c r="A21" s="24"/>
      <c r="B21" s="24"/>
      <c r="C21" s="4" t="s">
        <v>23</v>
      </c>
      <c r="D21" s="18"/>
      <c r="E21" s="17"/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36"/>
    </row>
    <row r="22" spans="1:20" ht="27.75" customHeight="1">
      <c r="A22" s="26" t="s">
        <v>6</v>
      </c>
      <c r="B22" s="24" t="s">
        <v>29</v>
      </c>
      <c r="C22" s="8" t="s">
        <v>17</v>
      </c>
      <c r="D22" s="18">
        <v>1817478300</v>
      </c>
      <c r="E22" s="18">
        <v>1815608567</v>
      </c>
      <c r="F22" s="17">
        <f>F24+F25+F26+F27+F28</f>
        <v>2740218.2</v>
      </c>
      <c r="G22" s="17">
        <f t="shared" ref="G22:H22" si="19">G24+G25+G26+G27+G28</f>
        <v>2682313.48</v>
      </c>
      <c r="H22" s="17">
        <f t="shared" si="19"/>
        <v>354954502.58999997</v>
      </c>
      <c r="I22" s="17">
        <f>I24+I25+I26+I27+I28</f>
        <v>354723912.86000001</v>
      </c>
      <c r="J22" s="17">
        <v>358015089.23000002</v>
      </c>
      <c r="K22" s="17">
        <v>357917121.23000002</v>
      </c>
      <c r="L22" s="17">
        <v>870849428.19000006</v>
      </c>
      <c r="M22" s="17">
        <v>641969267.28999996</v>
      </c>
      <c r="N22" s="17">
        <f t="shared" ref="N22:O22" si="20">N24+N25+N26+N27+N28</f>
        <v>77903780</v>
      </c>
      <c r="O22" s="17">
        <f t="shared" si="20"/>
        <v>57903780</v>
      </c>
      <c r="P22" s="31"/>
      <c r="T22" s="16"/>
    </row>
    <row r="23" spans="1:20" ht="27.75" customHeight="1">
      <c r="A23" s="26"/>
      <c r="B23" s="24"/>
      <c r="C23" s="8" t="s">
        <v>18</v>
      </c>
      <c r="D23" s="18"/>
      <c r="E23" s="22"/>
      <c r="F23" s="19"/>
      <c r="G23" s="19"/>
      <c r="H23" s="19"/>
      <c r="I23" s="19"/>
      <c r="J23" s="19"/>
      <c r="K23" s="19"/>
      <c r="L23" s="19"/>
      <c r="M23" s="20"/>
      <c r="N23" s="19"/>
      <c r="O23" s="19"/>
      <c r="P23" s="32"/>
    </row>
    <row r="24" spans="1:20" ht="27.75" customHeight="1">
      <c r="A24" s="26"/>
      <c r="B24" s="24"/>
      <c r="C24" s="8" t="s">
        <v>19</v>
      </c>
      <c r="D24" s="18">
        <v>1331922200</v>
      </c>
      <c r="E24" s="18">
        <v>1331922200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32"/>
    </row>
    <row r="25" spans="1:20" ht="27.75" customHeight="1">
      <c r="A25" s="26"/>
      <c r="B25" s="24"/>
      <c r="C25" s="8" t="s">
        <v>20</v>
      </c>
      <c r="D25" s="18">
        <v>466058700</v>
      </c>
      <c r="E25" s="18">
        <v>466058700</v>
      </c>
      <c r="F25" s="19">
        <v>0</v>
      </c>
      <c r="G25" s="19">
        <v>0</v>
      </c>
      <c r="H25" s="19">
        <v>347118300</v>
      </c>
      <c r="I25" s="19">
        <v>347118300</v>
      </c>
      <c r="J25" s="19">
        <v>347118300</v>
      </c>
      <c r="K25" s="19">
        <v>347118300</v>
      </c>
      <c r="L25" s="19">
        <v>856115100</v>
      </c>
      <c r="M25" s="20">
        <v>627285800</v>
      </c>
      <c r="N25" s="21">
        <v>43018300</v>
      </c>
      <c r="O25" s="21">
        <v>43018300</v>
      </c>
      <c r="P25" s="32"/>
    </row>
    <row r="26" spans="1:20" ht="29.25" customHeight="1">
      <c r="A26" s="26"/>
      <c r="B26" s="24"/>
      <c r="C26" s="8" t="s">
        <v>21</v>
      </c>
      <c r="D26" s="18"/>
      <c r="E26" s="18"/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32"/>
      <c r="R26" s="16"/>
    </row>
    <row r="27" spans="1:20" ht="29.25" customHeight="1">
      <c r="A27" s="26"/>
      <c r="B27" s="24"/>
      <c r="C27" s="9" t="s">
        <v>22</v>
      </c>
      <c r="D27" s="18">
        <v>19497400</v>
      </c>
      <c r="E27" s="18">
        <v>17627667</v>
      </c>
      <c r="F27" s="19">
        <v>2740218.2</v>
      </c>
      <c r="G27" s="19">
        <v>2682313.48</v>
      </c>
      <c r="H27" s="19">
        <v>7836202.5899999999</v>
      </c>
      <c r="I27" s="19">
        <v>7605612.8600000003</v>
      </c>
      <c r="J27" s="19">
        <f>J22-J25</f>
        <v>10896789.230000019</v>
      </c>
      <c r="K27" s="19">
        <f>K22-K25</f>
        <v>10798821.230000019</v>
      </c>
      <c r="L27" s="19">
        <f>L22-L25</f>
        <v>14734328.190000057</v>
      </c>
      <c r="M27" s="19">
        <f>M22-M25</f>
        <v>14683467.289999962</v>
      </c>
      <c r="N27" s="20">
        <v>34885480</v>
      </c>
      <c r="O27" s="20">
        <v>14885480</v>
      </c>
      <c r="P27" s="32"/>
    </row>
    <row r="28" spans="1:20" ht="29.25" customHeight="1">
      <c r="A28" s="26"/>
      <c r="B28" s="24"/>
      <c r="C28" s="4" t="s">
        <v>23</v>
      </c>
      <c r="D28" s="18"/>
      <c r="E28" s="18"/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33"/>
    </row>
    <row r="29" spans="1:20" ht="29.25" customHeight="1">
      <c r="A29" s="26" t="s">
        <v>5</v>
      </c>
      <c r="B29" s="24" t="s">
        <v>30</v>
      </c>
      <c r="C29" s="8" t="s">
        <v>17</v>
      </c>
      <c r="D29" s="18">
        <v>287638.75</v>
      </c>
      <c r="E29" s="18">
        <v>193529.79</v>
      </c>
      <c r="F29" s="17">
        <f>F31+F32+F33+F34+F35</f>
        <v>0</v>
      </c>
      <c r="G29" s="17">
        <f t="shared" ref="G29:K29" si="21">G31+G32+G33+G34+G35</f>
        <v>0</v>
      </c>
      <c r="H29" s="17">
        <f t="shared" si="21"/>
        <v>31075</v>
      </c>
      <c r="I29" s="17">
        <f t="shared" si="21"/>
        <v>30825</v>
      </c>
      <c r="J29" s="17">
        <f t="shared" si="21"/>
        <v>5368911.2000000002</v>
      </c>
      <c r="K29" s="17">
        <f t="shared" si="21"/>
        <v>2310302.19</v>
      </c>
      <c r="L29" s="17">
        <f>L31+L32+L33+L34+L35</f>
        <v>2879820</v>
      </c>
      <c r="M29" s="17">
        <f>M34</f>
        <v>2850471.28</v>
      </c>
      <c r="N29" s="17">
        <f t="shared" ref="N29:O29" si="22">N31+N32+N33+N34+N35</f>
        <v>1100000</v>
      </c>
      <c r="O29" s="17">
        <f t="shared" si="22"/>
        <v>100000</v>
      </c>
      <c r="P29" s="28"/>
    </row>
    <row r="30" spans="1:20" ht="29.25" customHeight="1">
      <c r="A30" s="26"/>
      <c r="B30" s="24"/>
      <c r="C30" s="8" t="s">
        <v>18</v>
      </c>
      <c r="D30" s="18"/>
      <c r="E30" s="18"/>
      <c r="F30" s="19"/>
      <c r="G30" s="19"/>
      <c r="H30" s="19"/>
      <c r="I30" s="19"/>
      <c r="J30" s="18"/>
      <c r="K30" s="18"/>
      <c r="L30" s="19"/>
      <c r="M30" s="18"/>
      <c r="N30" s="18"/>
      <c r="O30" s="18"/>
      <c r="P30" s="29"/>
    </row>
    <row r="31" spans="1:20" ht="29.25" customHeight="1">
      <c r="A31" s="26"/>
      <c r="B31" s="24"/>
      <c r="C31" s="8" t="s">
        <v>19</v>
      </c>
      <c r="D31" s="18"/>
      <c r="E31" s="18"/>
      <c r="F31" s="19">
        <v>0</v>
      </c>
      <c r="G31" s="19">
        <v>0</v>
      </c>
      <c r="H31" s="19">
        <v>0</v>
      </c>
      <c r="I31" s="19">
        <v>0</v>
      </c>
      <c r="J31" s="17">
        <v>0</v>
      </c>
      <c r="K31" s="17">
        <v>0</v>
      </c>
      <c r="L31" s="19">
        <v>0</v>
      </c>
      <c r="M31" s="19">
        <v>0</v>
      </c>
      <c r="N31" s="19">
        <v>0</v>
      </c>
      <c r="O31" s="19">
        <v>0</v>
      </c>
      <c r="P31" s="29"/>
    </row>
    <row r="32" spans="1:20" ht="29.25" customHeight="1">
      <c r="A32" s="26"/>
      <c r="B32" s="24"/>
      <c r="C32" s="8" t="s">
        <v>20</v>
      </c>
      <c r="D32" s="18"/>
      <c r="E32" s="18"/>
      <c r="F32" s="19">
        <v>0</v>
      </c>
      <c r="G32" s="19">
        <v>0</v>
      </c>
      <c r="H32" s="19">
        <v>0</v>
      </c>
      <c r="I32" s="19">
        <v>0</v>
      </c>
      <c r="J32" s="17">
        <v>0</v>
      </c>
      <c r="K32" s="17">
        <v>0</v>
      </c>
      <c r="L32" s="19">
        <v>0</v>
      </c>
      <c r="M32" s="19">
        <v>0</v>
      </c>
      <c r="N32" s="19">
        <v>0</v>
      </c>
      <c r="O32" s="19">
        <v>0</v>
      </c>
      <c r="P32" s="29"/>
    </row>
    <row r="33" spans="1:16" ht="29.25" customHeight="1">
      <c r="A33" s="26"/>
      <c r="B33" s="24"/>
      <c r="C33" s="8" t="s">
        <v>21</v>
      </c>
      <c r="D33" s="18"/>
      <c r="E33" s="18"/>
      <c r="F33" s="19">
        <v>0</v>
      </c>
      <c r="G33" s="19">
        <v>0</v>
      </c>
      <c r="H33" s="19">
        <v>0</v>
      </c>
      <c r="I33" s="19">
        <v>0</v>
      </c>
      <c r="J33" s="17">
        <v>0</v>
      </c>
      <c r="K33" s="17">
        <v>0</v>
      </c>
      <c r="L33" s="19">
        <v>0</v>
      </c>
      <c r="M33" s="19">
        <v>0</v>
      </c>
      <c r="N33" s="19">
        <v>0</v>
      </c>
      <c r="O33" s="19">
        <v>0</v>
      </c>
      <c r="P33" s="29"/>
    </row>
    <row r="34" spans="1:16" ht="29.25" customHeight="1">
      <c r="A34" s="26"/>
      <c r="B34" s="24"/>
      <c r="C34" s="9" t="s">
        <v>22</v>
      </c>
      <c r="D34" s="18">
        <v>287638.75</v>
      </c>
      <c r="E34" s="18">
        <v>193529.79</v>
      </c>
      <c r="F34" s="17">
        <v>0</v>
      </c>
      <c r="G34" s="17">
        <v>0</v>
      </c>
      <c r="H34" s="18">
        <v>31075</v>
      </c>
      <c r="I34" s="18">
        <v>30825</v>
      </c>
      <c r="J34" s="18">
        <v>5368911.2000000002</v>
      </c>
      <c r="K34" s="18">
        <v>2310302.19</v>
      </c>
      <c r="L34" s="18">
        <v>2879820</v>
      </c>
      <c r="M34" s="18">
        <v>2850471.28</v>
      </c>
      <c r="N34" s="18">
        <v>1100000</v>
      </c>
      <c r="O34" s="18">
        <v>100000</v>
      </c>
      <c r="P34" s="29"/>
    </row>
    <row r="35" spans="1:16" ht="27.75" customHeight="1">
      <c r="A35" s="26"/>
      <c r="B35" s="24"/>
      <c r="C35" s="4" t="s">
        <v>23</v>
      </c>
      <c r="D35" s="18"/>
      <c r="E35" s="18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30"/>
    </row>
    <row r="36" spans="1:16" ht="5.25" customHeight="1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6.75" customHeight="1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5.75">
      <c r="A38" s="27" t="s">
        <v>33</v>
      </c>
      <c r="B38" s="27"/>
      <c r="C38" s="27"/>
      <c r="D38" s="7"/>
      <c r="E38" s="7"/>
      <c r="F38" s="7"/>
      <c r="G38" s="7"/>
      <c r="H38" s="7"/>
      <c r="I38" s="7"/>
      <c r="J38" s="7"/>
      <c r="K38" s="23" t="s">
        <v>34</v>
      </c>
      <c r="L38" s="23"/>
      <c r="M38" s="23"/>
      <c r="N38" s="23"/>
      <c r="O38" s="23"/>
      <c r="P38" s="7"/>
    </row>
    <row r="39" spans="1:16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6">
      <c r="A40" s="25" t="s">
        <v>32</v>
      </c>
      <c r="B40" s="25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6">
      <c r="A41" s="25" t="s">
        <v>31</v>
      </c>
      <c r="B41" s="25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6">
      <c r="A42" s="3"/>
    </row>
    <row r="43" spans="1:16">
      <c r="A43" s="3"/>
    </row>
    <row r="44" spans="1:16">
      <c r="A44" s="3"/>
    </row>
    <row r="45" spans="1:16">
      <c r="A45" s="2"/>
    </row>
    <row r="46" spans="1:16">
      <c r="A46" s="2"/>
    </row>
    <row r="47" spans="1:16">
      <c r="A47" s="2"/>
    </row>
    <row r="48" spans="1:16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</sheetData>
  <mergeCells count="32">
    <mergeCell ref="N1:P1"/>
    <mergeCell ref="A2:P2"/>
    <mergeCell ref="O6:O7"/>
    <mergeCell ref="A8:A14"/>
    <mergeCell ref="B8:B14"/>
    <mergeCell ref="N6:N7"/>
    <mergeCell ref="F6:G6"/>
    <mergeCell ref="H6:I6"/>
    <mergeCell ref="J6:K6"/>
    <mergeCell ref="L6:M6"/>
    <mergeCell ref="P4:P7"/>
    <mergeCell ref="F5:M5"/>
    <mergeCell ref="D4:O4"/>
    <mergeCell ref="D5:E6"/>
    <mergeCell ref="N5:O5"/>
    <mergeCell ref="B4:B7"/>
    <mergeCell ref="P29:P35"/>
    <mergeCell ref="P22:P28"/>
    <mergeCell ref="P15:P21"/>
    <mergeCell ref="P8:P14"/>
    <mergeCell ref="C4:C7"/>
    <mergeCell ref="N38:O38"/>
    <mergeCell ref="B15:B21"/>
    <mergeCell ref="K38:M38"/>
    <mergeCell ref="A15:A21"/>
    <mergeCell ref="A41:B41"/>
    <mergeCell ref="B22:B28"/>
    <mergeCell ref="A22:A28"/>
    <mergeCell ref="B29:B35"/>
    <mergeCell ref="A29:A35"/>
    <mergeCell ref="A40:B40"/>
    <mergeCell ref="A38:C38"/>
  </mergeCells>
  <pageMargins left="0.31496062992125984" right="0.31496062992125984" top="0.55118110236220474" bottom="0.55118110236220474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2016-03-17T03:09:18Z</cp:lastPrinted>
  <dcterms:created xsi:type="dcterms:W3CDTF">2013-09-06T07:38:16Z</dcterms:created>
  <dcterms:modified xsi:type="dcterms:W3CDTF">2016-03-17T03:09:47Z</dcterms:modified>
</cp:coreProperties>
</file>