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41" i="1" l="1"/>
  <c r="M51" i="1" l="1"/>
  <c r="L51" i="1"/>
  <c r="K51" i="1"/>
  <c r="I51" i="1"/>
  <c r="H51" i="1"/>
  <c r="J51" i="1"/>
  <c r="M53" i="1"/>
  <c r="H53" i="1"/>
  <c r="M52" i="1"/>
  <c r="L52" i="1"/>
  <c r="K52" i="1"/>
  <c r="J52" i="1"/>
  <c r="I52" i="1"/>
  <c r="H52" i="1"/>
  <c r="L15" i="1"/>
  <c r="M216" i="1"/>
  <c r="L216" i="1"/>
  <c r="L53" i="1" s="1"/>
  <c r="K216" i="1"/>
  <c r="K53" i="1" s="1"/>
  <c r="J216" i="1"/>
  <c r="J53" i="1" s="1"/>
  <c r="I216" i="1"/>
  <c r="I53" i="1" s="1"/>
  <c r="H216" i="1"/>
  <c r="M54" i="1"/>
  <c r="L54" i="1"/>
  <c r="K54" i="1"/>
  <c r="J54" i="1"/>
  <c r="I54" i="1"/>
  <c r="H54" i="1"/>
  <c r="M212" i="1"/>
  <c r="M55" i="1" s="1"/>
  <c r="M15" i="1" s="1"/>
  <c r="L212" i="1"/>
  <c r="L55" i="1" s="1"/>
  <c r="K212" i="1"/>
  <c r="K55" i="1" s="1"/>
  <c r="K15" i="1" s="1"/>
  <c r="J212" i="1"/>
  <c r="J55" i="1" s="1"/>
  <c r="J15" i="1" s="1"/>
  <c r="I212" i="1"/>
  <c r="I55" i="1" s="1"/>
  <c r="I15" i="1" s="1"/>
  <c r="H212" i="1"/>
  <c r="H55" i="1" s="1"/>
  <c r="H15" i="1" s="1"/>
  <c r="M196" i="1"/>
  <c r="L196" i="1"/>
  <c r="K196" i="1"/>
  <c r="J196" i="1"/>
  <c r="I196" i="1"/>
  <c r="H196" i="1"/>
  <c r="J49" i="1" l="1"/>
  <c r="M45" i="1"/>
  <c r="L45" i="1"/>
  <c r="K45" i="1"/>
  <c r="J45" i="1"/>
  <c r="I45" i="1"/>
  <c r="H45" i="1"/>
  <c r="M41" i="1"/>
  <c r="L41" i="1"/>
  <c r="K41" i="1"/>
  <c r="I41" i="1"/>
  <c r="H41" i="1"/>
  <c r="M23" i="1"/>
  <c r="L23" i="1"/>
  <c r="K23" i="1"/>
  <c r="J23" i="1"/>
  <c r="I23" i="1"/>
  <c r="H23" i="1"/>
  <c r="K208" i="1"/>
  <c r="H49" i="1" l="1"/>
  <c r="I49" i="1"/>
  <c r="K49" i="1"/>
  <c r="L49" i="1"/>
  <c r="M49" i="1"/>
  <c r="J164" i="1"/>
  <c r="K164" i="1"/>
  <c r="M114" i="1" l="1"/>
  <c r="L114" i="1"/>
  <c r="K114" i="1"/>
  <c r="J114" i="1"/>
  <c r="I114" i="1"/>
  <c r="H114" i="1"/>
  <c r="M192" i="1"/>
  <c r="L192" i="1"/>
  <c r="K192" i="1"/>
  <c r="J192" i="1"/>
  <c r="I192" i="1"/>
  <c r="H192" i="1"/>
  <c r="M188" i="1"/>
  <c r="L188" i="1"/>
  <c r="K188" i="1"/>
  <c r="J188" i="1"/>
  <c r="I188" i="1"/>
  <c r="H188" i="1"/>
  <c r="M184" i="1"/>
  <c r="L184" i="1"/>
  <c r="K184" i="1"/>
  <c r="J184" i="1"/>
  <c r="I184" i="1"/>
  <c r="H184" i="1"/>
  <c r="M180" i="1"/>
  <c r="L180" i="1"/>
  <c r="K180" i="1"/>
  <c r="J180" i="1"/>
  <c r="I180" i="1"/>
  <c r="H180" i="1"/>
  <c r="M176" i="1"/>
  <c r="L176" i="1"/>
  <c r="K176" i="1"/>
  <c r="J176" i="1"/>
  <c r="I176" i="1"/>
  <c r="H176" i="1"/>
  <c r="M172" i="1"/>
  <c r="L172" i="1"/>
  <c r="K172" i="1"/>
  <c r="J172" i="1"/>
  <c r="I172" i="1"/>
  <c r="H172" i="1"/>
  <c r="M168" i="1"/>
  <c r="L168" i="1"/>
  <c r="K168" i="1"/>
  <c r="J168" i="1"/>
  <c r="I168" i="1"/>
  <c r="H168" i="1"/>
  <c r="M164" i="1"/>
  <c r="L164" i="1"/>
  <c r="I164" i="1"/>
  <c r="H164" i="1"/>
  <c r="M160" i="1"/>
  <c r="L160" i="1"/>
  <c r="K160" i="1"/>
  <c r="J160" i="1"/>
  <c r="I160" i="1"/>
  <c r="H160" i="1"/>
  <c r="M156" i="1"/>
  <c r="L156" i="1"/>
  <c r="K156" i="1"/>
  <c r="J156" i="1"/>
  <c r="I156" i="1"/>
  <c r="H156" i="1"/>
  <c r="M152" i="1"/>
  <c r="L152" i="1"/>
  <c r="K152" i="1"/>
  <c r="J152" i="1"/>
  <c r="I152" i="1"/>
  <c r="H152" i="1"/>
  <c r="M148" i="1"/>
  <c r="L148" i="1"/>
  <c r="K148" i="1"/>
  <c r="J148" i="1"/>
  <c r="I148" i="1"/>
  <c r="H148" i="1"/>
  <c r="M144" i="1"/>
  <c r="L144" i="1"/>
  <c r="K144" i="1"/>
  <c r="J144" i="1"/>
  <c r="I144" i="1"/>
  <c r="H144" i="1"/>
  <c r="M140" i="1"/>
  <c r="L140" i="1"/>
  <c r="K140" i="1"/>
  <c r="J140" i="1"/>
  <c r="I140" i="1"/>
  <c r="H140" i="1"/>
  <c r="M136" i="1"/>
  <c r="L136" i="1"/>
  <c r="K136" i="1"/>
  <c r="J136" i="1"/>
  <c r="I136" i="1"/>
  <c r="H136" i="1"/>
  <c r="M132" i="1"/>
  <c r="L132" i="1"/>
  <c r="K132" i="1"/>
  <c r="J132" i="1"/>
  <c r="I132" i="1"/>
  <c r="H132" i="1"/>
  <c r="M127" i="1"/>
  <c r="L127" i="1"/>
  <c r="K127" i="1"/>
  <c r="J127" i="1"/>
  <c r="I127" i="1"/>
  <c r="H127" i="1"/>
  <c r="M123" i="1"/>
  <c r="L123" i="1"/>
  <c r="K123" i="1"/>
  <c r="J123" i="1"/>
  <c r="I123" i="1"/>
  <c r="H123" i="1"/>
  <c r="M118" i="1"/>
  <c r="L118" i="1"/>
  <c r="K118" i="1"/>
  <c r="J118" i="1"/>
  <c r="I118" i="1"/>
  <c r="H118" i="1"/>
  <c r="M110" i="1"/>
  <c r="L110" i="1"/>
  <c r="K110" i="1"/>
  <c r="J110" i="1"/>
  <c r="I110" i="1"/>
  <c r="H110" i="1"/>
  <c r="M106" i="1"/>
  <c r="L106" i="1"/>
  <c r="K106" i="1"/>
  <c r="J106" i="1"/>
  <c r="I106" i="1"/>
  <c r="H106" i="1"/>
  <c r="M102" i="1"/>
  <c r="L102" i="1"/>
  <c r="K102" i="1"/>
  <c r="J102" i="1"/>
  <c r="I102" i="1"/>
  <c r="H102" i="1"/>
  <c r="M98" i="1"/>
  <c r="L98" i="1"/>
  <c r="K98" i="1"/>
  <c r="J98" i="1"/>
  <c r="I98" i="1"/>
  <c r="H98" i="1"/>
  <c r="M94" i="1"/>
  <c r="L94" i="1"/>
  <c r="K94" i="1"/>
  <c r="J94" i="1"/>
  <c r="I94" i="1"/>
  <c r="H94" i="1"/>
  <c r="M88" i="1"/>
  <c r="L88" i="1"/>
  <c r="K88" i="1"/>
  <c r="J88" i="1"/>
  <c r="I88" i="1"/>
  <c r="H88" i="1"/>
  <c r="M84" i="1"/>
  <c r="L84" i="1"/>
  <c r="K84" i="1"/>
  <c r="J84" i="1"/>
  <c r="I84" i="1"/>
  <c r="H84" i="1"/>
  <c r="M80" i="1"/>
  <c r="L80" i="1"/>
  <c r="K80" i="1"/>
  <c r="J80" i="1"/>
  <c r="I80" i="1"/>
  <c r="H80" i="1"/>
  <c r="M72" i="1"/>
  <c r="L72" i="1"/>
  <c r="K72" i="1"/>
  <c r="J72" i="1"/>
  <c r="I72" i="1"/>
  <c r="H72" i="1"/>
  <c r="M68" i="1"/>
  <c r="L68" i="1"/>
  <c r="K68" i="1"/>
  <c r="J68" i="1"/>
  <c r="I68" i="1"/>
  <c r="H68" i="1"/>
  <c r="M64" i="1"/>
  <c r="L64" i="1"/>
  <c r="K64" i="1"/>
  <c r="J64" i="1"/>
  <c r="I64" i="1"/>
  <c r="H64" i="1"/>
  <c r="M60" i="1"/>
  <c r="L60" i="1"/>
  <c r="K60" i="1"/>
  <c r="J60" i="1"/>
  <c r="I60" i="1"/>
  <c r="H60" i="1"/>
  <c r="M56" i="1"/>
  <c r="L56" i="1"/>
  <c r="K56" i="1"/>
  <c r="J56" i="1"/>
  <c r="I56" i="1"/>
  <c r="H56" i="1"/>
  <c r="M31" i="1"/>
  <c r="M29" i="1" s="1"/>
  <c r="L31" i="1"/>
  <c r="L29" i="1" s="1"/>
  <c r="K31" i="1"/>
  <c r="K29" i="1" s="1"/>
  <c r="J31" i="1"/>
  <c r="J29" i="1" s="1"/>
  <c r="I31" i="1"/>
  <c r="I29" i="1" s="1"/>
  <c r="H31" i="1"/>
  <c r="H29" i="1" s="1"/>
  <c r="M19" i="1"/>
  <c r="L19" i="1"/>
  <c r="K19" i="1"/>
  <c r="J19" i="1"/>
  <c r="I19" i="1"/>
  <c r="H19" i="1"/>
  <c r="J18" i="1"/>
  <c r="M76" i="1"/>
  <c r="L76" i="1"/>
  <c r="K76" i="1"/>
  <c r="J76" i="1"/>
  <c r="I76" i="1"/>
  <c r="H76" i="1"/>
  <c r="K37" i="1"/>
  <c r="K30" i="1"/>
  <c r="M208" i="1"/>
  <c r="L208" i="1"/>
  <c r="J208" i="1"/>
  <c r="I208" i="1"/>
  <c r="H208" i="1"/>
  <c r="M204" i="1"/>
  <c r="L204" i="1"/>
  <c r="K204" i="1"/>
  <c r="J204" i="1"/>
  <c r="I204" i="1"/>
  <c r="H204" i="1"/>
  <c r="J37" i="1"/>
  <c r="L12" i="1"/>
  <c r="M30" i="1"/>
  <c r="M14" i="1" s="1"/>
  <c r="L30" i="1"/>
  <c r="L14" i="1" s="1"/>
  <c r="K14" i="1"/>
  <c r="J30" i="1"/>
  <c r="J14" i="1" s="1"/>
  <c r="I30" i="1"/>
  <c r="I14" i="1" s="1"/>
  <c r="H30" i="1"/>
  <c r="H14" i="1" s="1"/>
  <c r="M37" i="1"/>
  <c r="L37" i="1"/>
  <c r="I37" i="1"/>
  <c r="H37" i="1"/>
  <c r="J27" i="1" l="1"/>
  <c r="I18" i="1"/>
  <c r="I11" i="1" s="1"/>
  <c r="H18" i="1"/>
  <c r="H11" i="1" s="1"/>
  <c r="I16" i="1"/>
  <c r="H16" i="1"/>
  <c r="I13" i="1"/>
  <c r="H13" i="1"/>
  <c r="I12" i="1"/>
  <c r="I9" i="1" s="1"/>
  <c r="H12" i="1"/>
  <c r="H9" i="1" s="1"/>
  <c r="H27" i="1" l="1"/>
  <c r="I27" i="1"/>
  <c r="K27" i="1" l="1"/>
  <c r="M27" i="1"/>
  <c r="L27" i="1"/>
  <c r="M18" i="1"/>
  <c r="M11" i="1" s="1"/>
  <c r="M13" i="1" l="1"/>
  <c r="L13" i="1"/>
  <c r="M12" i="1"/>
  <c r="K12" i="1"/>
  <c r="J12" i="1"/>
  <c r="K13" i="1"/>
  <c r="J13" i="1"/>
  <c r="M9" i="1" l="1"/>
  <c r="L18" i="1"/>
  <c r="L11" i="1" s="1"/>
  <c r="L9" i="1" s="1"/>
  <c r="J11" i="1"/>
  <c r="J9" i="1" s="1"/>
  <c r="J16" i="1" l="1"/>
  <c r="M16" i="1"/>
  <c r="L16" i="1"/>
  <c r="K18" i="1"/>
  <c r="K16" i="1" l="1"/>
  <c r="K11" i="1"/>
  <c r="K9" i="1" s="1"/>
</calcChain>
</file>

<file path=xl/sharedStrings.xml><?xml version="1.0" encoding="utf-8"?>
<sst xmlns="http://schemas.openxmlformats.org/spreadsheetml/2006/main" count="699" uniqueCount="217">
  <si>
    <t xml:space="preserve">                      Расходы по годам                       </t>
  </si>
  <si>
    <t xml:space="preserve">Примечание </t>
  </si>
  <si>
    <t>план</t>
  </si>
  <si>
    <t>факт</t>
  </si>
  <si>
    <t xml:space="preserve">Подпрограмма 1 </t>
  </si>
  <si>
    <t xml:space="preserve">Статус (муниципальная программа, подпрограмма)     </t>
  </si>
  <si>
    <t>Наименование программы, подпрограммы</t>
  </si>
  <si>
    <t xml:space="preserve"> Плановый период</t>
  </si>
  <si>
    <t xml:space="preserve">Муниципальная программа  </t>
  </si>
  <si>
    <t>в  том  числе по ГРБС:</t>
  </si>
  <si>
    <t xml:space="preserve">всего  расходные обязательства      </t>
  </si>
  <si>
    <t xml:space="preserve">Подпрограмма 2 </t>
  </si>
  <si>
    <t>рублей</t>
  </si>
  <si>
    <t>МКУ «Управление культуры»</t>
  </si>
  <si>
    <t>МКУ «Управление образования»</t>
  </si>
  <si>
    <t xml:space="preserve">Администрация ЗАТО г. Железногорск </t>
  </si>
  <si>
    <t>X</t>
  </si>
  <si>
    <t>009</t>
  </si>
  <si>
    <t>000</t>
  </si>
  <si>
    <t xml:space="preserve">Подпрограмма 3 </t>
  </si>
  <si>
    <t>Создание условий для активного участия граждан старшего поколения в общественной жизни</t>
  </si>
  <si>
    <t xml:space="preserve">Мероприятие 1 подпрограммы 1   </t>
  </si>
  <si>
    <t xml:space="preserve">Мероприятие 2 подпрограммы 1   </t>
  </si>
  <si>
    <t xml:space="preserve">Мероприятие 1 подпрограммы 2   </t>
  </si>
  <si>
    <t xml:space="preserve">Приложение N 7
к Порядку принятия решений о разработке, формировании и реализации муниципальных
программ ЗАТО Железногорск
</t>
  </si>
  <si>
    <t xml:space="preserve">          тел. 8 (3919) 74-51-54</t>
  </si>
  <si>
    <t xml:space="preserve">ИНФОРМАЦИЯ
ОБ ИСПОЛЬЗОВАНИИ БЮДЖЕТНЫХ АССИГНОВАНИЙ МЕСТНОГО БЮДЖЕТА И ИНЫХ СРЕДСТВ НА РЕАЛИЗАЦИЮ ОТДЕЛЬНЫХ
МЕРОПРИЯТИЙ МУНИЦИПАЛЬНОЙ ПРОГРАММЫ И ПОДПРОГРАММ С УКАЗАНИЕМ ПЛАНОВЫХ И ФАКТИЧЕСКИХ ЗНАЧЕНИЙ (С
РАСШИФРОВКОЙ ПО ГЛАВНЫМ РАСПОРЯДИТЕЛЯМ СРЕДСТВ МЕСТНОГО БЮДЖЕТА, ПОДПРОГРАММАМ, ОТДЕЛЬНЫМ МЕРОПРИЯТИЯМ
МУНИЦИПАЛЬНОЙ ПРОГРАММЫ, А ТАКЖЕ ПО ГОДАМ РЕАЛИЗАЦИИ МУНИЦИПАЛЬНОЙ ПРОГРАММЫ)
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</si>
  <si>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</si>
  <si>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</si>
  <si>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Оказание адресной социальной помощи отдельным категориям граждан</t>
  </si>
  <si>
    <t xml:space="preserve">Мероприятие 1.1 подпрограммы 3  </t>
  </si>
  <si>
    <t xml:space="preserve">Мероприятие 1.2 подпрограммы 3  </t>
  </si>
  <si>
    <t xml:space="preserve">Мероприятие 1.3 подпрограммы 3  </t>
  </si>
  <si>
    <t>Адресная социальная помощь работникам муниципальных организаций на приобретение путевок (курсовок) на санаторно-курортное лечение</t>
  </si>
  <si>
    <t xml:space="preserve">Мероприятие 1.4 подпрограммы 3  </t>
  </si>
  <si>
    <t>Денежная выплата работникам муниципальных организаций на возмещение расходов по зубопротезированию</t>
  </si>
  <si>
    <t xml:space="preserve">Мероприятие 1.5 подпрограммы 3  </t>
  </si>
  <si>
    <t>Денежная компенсация работникам муниципальных организаций за проезд детей транспортом общего пользования</t>
  </si>
  <si>
    <t xml:space="preserve">Мероприятие 1.6 подпрограммы 3  </t>
  </si>
  <si>
    <t xml:space="preserve">Мероприятие 1.7 подпрограммы 3  </t>
  </si>
  <si>
    <t>Возмещение затрат специализированным организациям, оказывающим транспортные услуги пассажирских и грузовых перевозок</t>
  </si>
  <si>
    <t xml:space="preserve">Мероприятие 1.8 подпрограммы 3  </t>
  </si>
  <si>
    <t>Возмещение затрат за приобретение путевок на санаторно-курортное лечение отдельных категорий граждан</t>
  </si>
  <si>
    <t xml:space="preserve">Мероприятие 1.9 подпрограммы 3  </t>
  </si>
  <si>
    <t>Мероприятия, связанные с проведением Международного дня инвалидов</t>
  </si>
  <si>
    <t>МКУ "Управление культуры"</t>
  </si>
  <si>
    <t xml:space="preserve">Мероприятие 1.10 подпрограммы 3  </t>
  </si>
  <si>
    <t xml:space="preserve">Мероприятие 1.11 подпрограммы 3  </t>
  </si>
  <si>
    <t xml:space="preserve">Мероприятие 1.12 подпрограммы 3  </t>
  </si>
  <si>
    <t>Единовременная денежная выплата активистам ветеранского движения города</t>
  </si>
  <si>
    <t xml:space="preserve">Мероприятие 1.13 подпрограммы 3  </t>
  </si>
  <si>
    <t>Обучение граждан пожилого возраста основам компьютерной грамотности</t>
  </si>
  <si>
    <t>МКУ "Управление образования"</t>
  </si>
  <si>
    <t xml:space="preserve">Мероприятие 1.14 подпрограммы 3  </t>
  </si>
  <si>
    <t xml:space="preserve">Мероприятие 1.15 подпрограммы 3  </t>
  </si>
  <si>
    <t>Возмещение затрат за оздоровление граждан, достигших пенсионного возраста</t>
  </si>
  <si>
    <t xml:space="preserve">Мероприятие 1.16 подпрограммы 3  </t>
  </si>
  <si>
    <t xml:space="preserve">Мероприятие 1.17 подпрограммы 3  </t>
  </si>
  <si>
    <t>Поздравление отдельных категорий граждан старшего поколения</t>
  </si>
  <si>
    <t xml:space="preserve">Мероприятие 1.18 подпрограммы 3  </t>
  </si>
  <si>
    <t>Ежемесячная выплата пенсии за выслугу лет гражданам, замещавшим должности муниципальной службы ЗАТО Железногорск</t>
  </si>
  <si>
    <t xml:space="preserve">Мероприятие 1.19 подпрограммы 3  </t>
  </si>
  <si>
    <t xml:space="preserve">Мероприятие 1.20 подпрограммы 3  </t>
  </si>
  <si>
    <t xml:space="preserve">Мероприятие 1.21 подпрограммы 3  </t>
  </si>
  <si>
    <t>Обеспечение детей новогодними подарками</t>
  </si>
  <si>
    <t xml:space="preserve">Мероприятие 1.22 подпрограммы 3  </t>
  </si>
  <si>
    <t>Новогодние мероприятия с вручением подарков детям</t>
  </si>
  <si>
    <t xml:space="preserve">Мероприятие 1.23 подпрограммы 3  </t>
  </si>
  <si>
    <t>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</t>
  </si>
  <si>
    <t xml:space="preserve">Мероприятие 1.24 подпрограммы 3  </t>
  </si>
  <si>
    <t>Проведение социально значимых мероприятий по торжественным регистрациям рождения детей</t>
  </si>
  <si>
    <t xml:space="preserve">Мероприятие 1.25 подпрограммы 3  </t>
  </si>
  <si>
    <t>Единовременное материальное вознаграждение при присвоении звания "Почетный гражданин ЗАТО Железногорск Красноярского края"</t>
  </si>
  <si>
    <t xml:space="preserve">Мероприятие 1.26 подпрограммы 3  </t>
  </si>
  <si>
    <t>Ежемесячное материальное вознаграждение Почетному гражданину ЗАТО Железногорск при достижении пенсионного возраста</t>
  </si>
  <si>
    <t xml:space="preserve">Мероприятие 1.27 подпрограммы 3  </t>
  </si>
  <si>
    <t>Денежная выплата Почетному гражданину ЗАТО Железногорск на возмещение стоимости санаторно-курортного лечения</t>
  </si>
  <si>
    <t xml:space="preserve">Мероприятие 1.28 подпрограммы 3  </t>
  </si>
  <si>
    <t>Ежемесячная денежная компенсация Почетному гражданину ЗАТО Железногорск на оплату жилищно-коммунальных услуг</t>
  </si>
  <si>
    <t xml:space="preserve">Мероприятие 1.29 подпрограммы 3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</si>
  <si>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</si>
  <si>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 xml:space="preserve">Мероприятие 1.30 подпрограммы 3  </t>
  </si>
  <si>
    <t>Поздравление Почетного гражданина ЗАТО Железногорск в связи с юбилейной датой рождения (70, 75, 80, 85, 90, 95, 100 лет и более)</t>
  </si>
  <si>
    <t xml:space="preserve">Мероприятие 1.31 подпрограммы 3  </t>
  </si>
  <si>
    <t>Возмещение затрат за организацию и проведение похорон Почетного гражданина ЗАТО Железногорск</t>
  </si>
  <si>
    <t xml:space="preserve">Мероприятие 1.32 подпрограммы 3  </t>
  </si>
  <si>
    <t>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 иждивением в обмен на передачу жилого помещения в муниципальную собственность</t>
  </si>
  <si>
    <t xml:space="preserve">Мероприятие 1.33 подпрограммы 3  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</si>
  <si>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</si>
  <si>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 xml:space="preserve">Мероприятие 1.34 подпрограммы 3  </t>
  </si>
  <si>
    <t>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</si>
  <si>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1.35 подпрограммы 3  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</si>
  <si>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</si>
  <si>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 xml:space="preserve">Мероприятие 1.36 подпрограммы 3  </t>
  </si>
  <si>
    <t xml:space="preserve">Мероприятие 1.37 подпрограммы 3  </t>
  </si>
  <si>
    <t>Изготовление печатной продукции для информирования населения о мерах социальной поддержки отдельных категорий граждан</t>
  </si>
  <si>
    <t xml:space="preserve">Мероприятие 1.38 подпрограммы 3  </t>
  </si>
  <si>
    <t xml:space="preserve">Администрация ЗАТО г. Железногорск
</t>
  </si>
  <si>
    <t>0801</t>
  </si>
  <si>
    <t>732</t>
  </si>
  <si>
    <t>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</si>
  <si>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0702</t>
  </si>
  <si>
    <t>0300000000</t>
  </si>
  <si>
    <t>0310000000</t>
  </si>
  <si>
    <t>0310001510</t>
  </si>
  <si>
    <t>0320000000</t>
  </si>
  <si>
    <t>0320075130</t>
  </si>
  <si>
    <t>0330000000</t>
  </si>
  <si>
    <t>Возмещение затрат организациям за оказанные услуги временного проживания с питанием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</si>
  <si>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</si>
  <si>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</si>
  <si>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</si>
  <si>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</si>
  <si>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</si>
  <si>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</si>
  <si>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</si>
  <si>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0330000220</t>
  </si>
  <si>
    <t>0330000260</t>
  </si>
  <si>
    <t>0330000270</t>
  </si>
  <si>
    <t>0330000290</t>
  </si>
  <si>
    <t>0330000310</t>
  </si>
  <si>
    <t>0330000390</t>
  </si>
  <si>
    <t>0330000100</t>
  </si>
  <si>
    <t>0330000130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</si>
  <si>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</si>
  <si>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</si>
  <si>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</si>
  <si>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</si>
  <si>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</si>
  <si>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</si>
  <si>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</si>
  <si>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</si>
  <si>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</si>
  <si>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</si>
  <si>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</si>
  <si>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</si>
  <si>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</si>
  <si>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</si>
  <si>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</si>
  <si>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0330000040</t>
  </si>
  <si>
    <t>0330000430</t>
  </si>
  <si>
    <t xml:space="preserve">УСЗН Администрации ЗАТО г. Железногорск
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</si>
  <si>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</si>
  <si>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 xml:space="preserve">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 )
</t>
  </si>
  <si>
    <t>Испл: Горкунова Т.М.</t>
  </si>
  <si>
    <t>по Управлению социальной защиты населения Администрации ЗАТО г.Железногорск</t>
  </si>
  <si>
    <t>Развитие системы социальной поддержки граждан</t>
  </si>
  <si>
    <t>план на год</t>
  </si>
  <si>
    <t>Повышение качества и доступности социальных услуг гражданам</t>
  </si>
  <si>
    <t>2019 год</t>
  </si>
  <si>
    <t>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</si>
  <si>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t>0330006400</t>
  </si>
  <si>
    <t>0703</t>
  </si>
  <si>
    <t>УСЗН Администрации ЗАТО г. Железногорск</t>
  </si>
  <si>
    <t>1002</t>
  </si>
  <si>
    <t>734</t>
  </si>
  <si>
    <t>733</t>
  </si>
  <si>
    <t>0310000020</t>
  </si>
  <si>
    <t xml:space="preserve">Администрация ЗАТО г.Железногорск
</t>
  </si>
  <si>
    <t xml:space="preserve">Мероприятие 2 подпрограммы 2  </t>
  </si>
  <si>
    <t>Капитальный ремонт здания УСЗН по ул.Андреева, 21а</t>
  </si>
  <si>
    <t>0320000210</t>
  </si>
  <si>
    <t>0330000240</t>
  </si>
  <si>
    <t>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</si>
  <si>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Предоставление услуг (выполнение работ) социального обслуживания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</si>
  <si>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</t>
  </si>
  <si>
    <t>Софинансирование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</si>
  <si>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0113</t>
  </si>
  <si>
    <t>03300L0270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</si>
  <si>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</si>
  <si>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03300R0270</t>
  </si>
  <si>
    <t>120</t>
  </si>
  <si>
    <t>0330000190</t>
  </si>
  <si>
    <t>320</t>
  </si>
  <si>
    <t>310</t>
  </si>
  <si>
    <t>610</t>
  </si>
  <si>
    <t>620</t>
  </si>
  <si>
    <t>240</t>
  </si>
  <si>
    <t>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г.Железногорск</t>
  </si>
  <si>
    <t>Нет обращений.</t>
  </si>
  <si>
    <t xml:space="preserve"> Наименование главного распорядителя бюджетных средств</t>
  </si>
  <si>
    <t>КБК</t>
  </si>
  <si>
    <t xml:space="preserve">КЦСР </t>
  </si>
  <si>
    <t>КВСР</t>
  </si>
  <si>
    <t>КФСР</t>
  </si>
  <si>
    <t xml:space="preserve">КВР </t>
  </si>
  <si>
    <t>отчетный период                                     январь-декабрь, факт</t>
  </si>
  <si>
    <t xml:space="preserve">  2017  (отчетный год)</t>
  </si>
  <si>
    <r>
      <t xml:space="preserve">          20</t>
    </r>
    <r>
      <rPr>
        <u/>
        <sz val="11"/>
        <color theme="1"/>
        <rFont val="Times New Roman"/>
        <family val="1"/>
        <charset val="204"/>
      </rPr>
      <t xml:space="preserve"> 18 </t>
    </r>
    <r>
      <rPr>
        <sz val="11"/>
        <color theme="1"/>
        <rFont val="Times New Roman"/>
        <family val="1"/>
        <charset val="204"/>
      </rPr>
      <t xml:space="preserve">(текущий год)          </t>
    </r>
  </si>
  <si>
    <t>2020 год</t>
  </si>
  <si>
    <t>0320000010</t>
  </si>
  <si>
    <t xml:space="preserve">Мероприятие 3 подпрограммы 2  </t>
  </si>
  <si>
    <t>Ремонт помещений 1-го этажа здания УСЗН г.Железногорск ул.Андреева, 21а</t>
  </si>
  <si>
    <t xml:space="preserve">Мероприятие 4 подпрограммы 2  </t>
  </si>
  <si>
    <t>Приобретение и установка программно-аппаратного комплекса "Электронная очередь"</t>
  </si>
  <si>
    <t>0320000020</t>
  </si>
  <si>
    <t>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</si>
  <si>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 xml:space="preserve">Финансовое управление Администрации ЗАТО г.Железногорск
</t>
  </si>
  <si>
    <t>0330000440</t>
  </si>
  <si>
    <t>801</t>
  </si>
  <si>
    <t>Финансовое управление Администрации ЗАТО г.Железногорск</t>
  </si>
  <si>
    <t xml:space="preserve">Мероприятие 1.39 подпрограммы 3  </t>
  </si>
  <si>
    <t>Возмещение затрат организациям за оказанные услуги бесплатного проживания и питания детям-инвалидам и сопровождающим их родителям (законным представителям)</t>
  </si>
  <si>
    <t>0330000450</t>
  </si>
  <si>
    <t>1003</t>
  </si>
  <si>
    <t>Произведен ремонт кабинетов 1-01, 1-02 первого этажа здания УСЗН г.Железногорск ул. Андреева, 21а</t>
  </si>
  <si>
    <t>Сметные ассигнования законсервированы до конца 2018 года.</t>
  </si>
  <si>
    <t>Уменьшилась численность детей.</t>
  </si>
  <si>
    <t>Расходы составили согласно заключенному муниципальному контракту.</t>
  </si>
  <si>
    <t>Освоение по факту начисленных расходов</t>
  </si>
  <si>
    <t>Экономия средств при заключении договора на заключение ПСД на устройство пандуса к входной группе школы № 98.</t>
  </si>
  <si>
    <t>Уменьшилась численность детей в связи с заболеваемостью.</t>
  </si>
  <si>
    <t>Приобретен и установлен программно-аппаратный комплекс  “Электронная очередь“.</t>
  </si>
  <si>
    <t>Уменьшилась численность получателей льгот.</t>
  </si>
  <si>
    <t>Уменьшилась численность детей в связи с выбытием одного учащегося.</t>
  </si>
  <si>
    <t>Руководитель УСЗН Администрации ЗАТО г.Железногорск</t>
  </si>
  <si>
    <t>Л.А. Дергачева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</si>
</sst>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0" fillId="0" borderId="4" xfId="0" applyNumberForma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4"/>
  <sheetViews>
    <sheetView tabSelected="1" view="pageBreakPreview" zoomScaleNormal="100" zoomScaleSheetLayoutView="100" workbookViewId="0">
      <pane xSplit="2" ySplit="8" topLeftCell="C209" activePane="bottomRight" state="frozen"/>
      <selection pane="topRight" activeCell="C1" sqref="C1"/>
      <selection pane="bottomLeft" activeCell="A9" sqref="A9"/>
      <selection pane="bottomRight" activeCell="B216" sqref="B216:B219"/>
    </sheetView>
  </sheetViews>
  <sheetFormatPr defaultColWidth="9.140625" defaultRowHeight="15" x14ac:dyDescent="0.25"/>
  <cols>
    <col min="1" max="1" width="22.140625" style="1" customWidth="1"/>
    <col min="2" max="2" width="60.5703125" style="1" customWidth="1"/>
    <col min="3" max="3" width="26.5703125" style="1" customWidth="1"/>
    <col min="4" max="4" width="13.5703125" style="1" customWidth="1"/>
    <col min="5" max="5" width="9.28515625" style="1" customWidth="1"/>
    <col min="6" max="6" width="8.7109375" style="1" customWidth="1"/>
    <col min="7" max="7" width="8.28515625" style="1" customWidth="1"/>
    <col min="8" max="8" width="18" style="1" customWidth="1"/>
    <col min="9" max="9" width="18.140625" style="1" customWidth="1"/>
    <col min="10" max="10" width="17.7109375" style="1" customWidth="1"/>
    <col min="11" max="11" width="16" style="1" customWidth="1"/>
    <col min="12" max="12" width="18.7109375" style="1" customWidth="1"/>
    <col min="13" max="13" width="17.42578125" style="1" customWidth="1"/>
    <col min="14" max="14" width="44.7109375" style="1" customWidth="1"/>
    <col min="15" max="16384" width="9.140625" style="1"/>
  </cols>
  <sheetData>
    <row r="1" spans="1:14" ht="59.25" customHeight="1" x14ac:dyDescent="0.25">
      <c r="L1" s="78" t="s">
        <v>24</v>
      </c>
      <c r="M1" s="79"/>
      <c r="N1" s="79"/>
    </row>
    <row r="2" spans="1:14" ht="75" customHeight="1" x14ac:dyDescent="0.25">
      <c r="A2" s="89" t="s">
        <v>26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ht="26.25" customHeight="1" x14ac:dyDescent="0.25">
      <c r="A3" s="84" t="s">
        <v>145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1:14" x14ac:dyDescent="0.25">
      <c r="N4" s="1" t="s">
        <v>12</v>
      </c>
    </row>
    <row r="5" spans="1:14" x14ac:dyDescent="0.25">
      <c r="A5" s="80" t="s">
        <v>5</v>
      </c>
      <c r="B5" s="80" t="s">
        <v>6</v>
      </c>
      <c r="C5" s="80" t="s">
        <v>180</v>
      </c>
      <c r="D5" s="91" t="s">
        <v>181</v>
      </c>
      <c r="E5" s="92"/>
      <c r="F5" s="92"/>
      <c r="G5" s="93"/>
      <c r="H5" s="80" t="s">
        <v>0</v>
      </c>
      <c r="I5" s="80"/>
      <c r="J5" s="80"/>
      <c r="K5" s="80"/>
      <c r="L5" s="80"/>
      <c r="M5" s="80"/>
      <c r="N5" s="80" t="s">
        <v>1</v>
      </c>
    </row>
    <row r="6" spans="1:14" ht="24" customHeight="1" x14ac:dyDescent="0.25">
      <c r="A6" s="81"/>
      <c r="B6" s="81"/>
      <c r="C6" s="81"/>
      <c r="D6" s="80" t="s">
        <v>182</v>
      </c>
      <c r="E6" s="80" t="s">
        <v>183</v>
      </c>
      <c r="F6" s="80" t="s">
        <v>184</v>
      </c>
      <c r="G6" s="80" t="s">
        <v>185</v>
      </c>
      <c r="H6" s="80" t="s">
        <v>187</v>
      </c>
      <c r="I6" s="80"/>
      <c r="J6" s="80" t="s">
        <v>188</v>
      </c>
      <c r="K6" s="80"/>
      <c r="L6" s="87" t="s">
        <v>7</v>
      </c>
      <c r="M6" s="88"/>
      <c r="N6" s="80"/>
    </row>
    <row r="7" spans="1:14" ht="33.75" customHeight="1" x14ac:dyDescent="0.25">
      <c r="A7" s="81"/>
      <c r="B7" s="81"/>
      <c r="C7" s="81"/>
      <c r="D7" s="81"/>
      <c r="E7" s="81"/>
      <c r="F7" s="81"/>
      <c r="G7" s="81"/>
      <c r="H7" s="81"/>
      <c r="I7" s="81"/>
      <c r="J7" s="82" t="s">
        <v>147</v>
      </c>
      <c r="K7" s="82" t="s">
        <v>186</v>
      </c>
      <c r="L7" s="82" t="s">
        <v>149</v>
      </c>
      <c r="M7" s="82" t="s">
        <v>189</v>
      </c>
      <c r="N7" s="80"/>
    </row>
    <row r="8" spans="1:14" ht="33.75" customHeight="1" x14ac:dyDescent="0.25">
      <c r="A8" s="81"/>
      <c r="B8" s="81"/>
      <c r="C8" s="81"/>
      <c r="D8" s="81"/>
      <c r="E8" s="81"/>
      <c r="F8" s="81"/>
      <c r="G8" s="81"/>
      <c r="H8" s="2" t="s">
        <v>2</v>
      </c>
      <c r="I8" s="2" t="s">
        <v>3</v>
      </c>
      <c r="J8" s="86"/>
      <c r="K8" s="86"/>
      <c r="L8" s="83"/>
      <c r="M8" s="83"/>
      <c r="N8" s="80"/>
    </row>
    <row r="9" spans="1:14" ht="39.75" customHeight="1" x14ac:dyDescent="0.25">
      <c r="A9" s="56" t="s">
        <v>8</v>
      </c>
      <c r="B9" s="46" t="s">
        <v>146</v>
      </c>
      <c r="C9" s="3" t="s">
        <v>10</v>
      </c>
      <c r="D9" s="6" t="s">
        <v>102</v>
      </c>
      <c r="E9" s="2" t="s">
        <v>16</v>
      </c>
      <c r="F9" s="2" t="s">
        <v>16</v>
      </c>
      <c r="G9" s="2" t="s">
        <v>16</v>
      </c>
      <c r="H9" s="19">
        <f>H11+H12+H13+H14+H15</f>
        <v>109032393.96000001</v>
      </c>
      <c r="I9" s="19">
        <f t="shared" ref="I9:M9" si="0">I11+I12+I13+I14+I15</f>
        <v>108247072.00999999</v>
      </c>
      <c r="J9" s="19">
        <f t="shared" si="0"/>
        <v>127716463.71000001</v>
      </c>
      <c r="K9" s="19">
        <f t="shared" si="0"/>
        <v>126914012.86000001</v>
      </c>
      <c r="L9" s="19">
        <f t="shared" si="0"/>
        <v>105391447</v>
      </c>
      <c r="M9" s="19">
        <f t="shared" si="0"/>
        <v>105391447</v>
      </c>
      <c r="N9" s="46"/>
    </row>
    <row r="10" spans="1:14" x14ac:dyDescent="0.25">
      <c r="A10" s="57"/>
      <c r="B10" s="52"/>
      <c r="C10" s="33" t="s">
        <v>9</v>
      </c>
      <c r="D10" s="8"/>
      <c r="E10" s="3"/>
      <c r="F10" s="3"/>
      <c r="G10" s="3"/>
      <c r="H10" s="18"/>
      <c r="I10" s="18"/>
      <c r="J10" s="18"/>
      <c r="K10" s="18"/>
      <c r="L10" s="18"/>
      <c r="M10" s="18"/>
      <c r="N10" s="52"/>
    </row>
    <row r="11" spans="1:14" ht="32.25" customHeight="1" x14ac:dyDescent="0.25">
      <c r="A11" s="47"/>
      <c r="B11" s="47"/>
      <c r="C11" s="8" t="s">
        <v>141</v>
      </c>
      <c r="D11" s="6" t="s">
        <v>102</v>
      </c>
      <c r="E11" s="2">
        <v>732</v>
      </c>
      <c r="F11" s="2" t="s">
        <v>16</v>
      </c>
      <c r="G11" s="2" t="s">
        <v>16</v>
      </c>
      <c r="H11" s="19">
        <f t="shared" ref="H11:M11" si="1">H18+H29+H51</f>
        <v>101366337.26000001</v>
      </c>
      <c r="I11" s="19">
        <f t="shared" si="1"/>
        <v>100640245.22</v>
      </c>
      <c r="J11" s="19">
        <f t="shared" si="1"/>
        <v>117374074.71000001</v>
      </c>
      <c r="K11" s="19">
        <f t="shared" si="1"/>
        <v>116678003.18000001</v>
      </c>
      <c r="L11" s="19">
        <f t="shared" si="1"/>
        <v>97354492</v>
      </c>
      <c r="M11" s="19">
        <f t="shared" si="1"/>
        <v>97354492</v>
      </c>
      <c r="N11" s="52"/>
    </row>
    <row r="12" spans="1:14" ht="35.25" customHeight="1" x14ac:dyDescent="0.25">
      <c r="A12" s="47"/>
      <c r="B12" s="47"/>
      <c r="C12" s="3" t="s">
        <v>13</v>
      </c>
      <c r="D12" s="6" t="s">
        <v>102</v>
      </c>
      <c r="E12" s="2">
        <v>733</v>
      </c>
      <c r="F12" s="2" t="s">
        <v>16</v>
      </c>
      <c r="G12" s="2" t="s">
        <v>16</v>
      </c>
      <c r="H12" s="19">
        <f t="shared" ref="H12:I12" si="2">H52</f>
        <v>595804</v>
      </c>
      <c r="I12" s="19">
        <f t="shared" si="2"/>
        <v>592057.77</v>
      </c>
      <c r="J12" s="19">
        <f>J52</f>
        <v>1363761</v>
      </c>
      <c r="K12" s="19">
        <f t="shared" ref="K12:M12" si="3">K52</f>
        <v>1363683.8599999999</v>
      </c>
      <c r="L12" s="19">
        <f t="shared" si="3"/>
        <v>519095</v>
      </c>
      <c r="M12" s="19">
        <f t="shared" si="3"/>
        <v>519095</v>
      </c>
      <c r="N12" s="52"/>
    </row>
    <row r="13" spans="1:14" ht="34.5" customHeight="1" x14ac:dyDescent="0.25">
      <c r="A13" s="47"/>
      <c r="B13" s="47"/>
      <c r="C13" s="3" t="s">
        <v>14</v>
      </c>
      <c r="D13" s="6" t="s">
        <v>102</v>
      </c>
      <c r="E13" s="2">
        <v>734</v>
      </c>
      <c r="F13" s="2" t="s">
        <v>16</v>
      </c>
      <c r="G13" s="2" t="s">
        <v>16</v>
      </c>
      <c r="H13" s="19">
        <f t="shared" ref="H13:I13" si="4">H53</f>
        <v>4721268</v>
      </c>
      <c r="I13" s="19">
        <f t="shared" si="4"/>
        <v>4669433.2</v>
      </c>
      <c r="J13" s="19">
        <f>J53</f>
        <v>7971905</v>
      </c>
      <c r="K13" s="19">
        <f t="shared" ref="K13:M13" si="5">K53</f>
        <v>7865602.8200000003</v>
      </c>
      <c r="L13" s="19">
        <f t="shared" si="5"/>
        <v>7517860</v>
      </c>
      <c r="M13" s="19">
        <f t="shared" si="5"/>
        <v>7517860</v>
      </c>
      <c r="N13" s="52"/>
    </row>
    <row r="14" spans="1:14" ht="34.5" customHeight="1" x14ac:dyDescent="0.25">
      <c r="A14" s="47"/>
      <c r="B14" s="47"/>
      <c r="C14" s="8" t="s">
        <v>15</v>
      </c>
      <c r="D14" s="6" t="s">
        <v>102</v>
      </c>
      <c r="E14" s="6" t="s">
        <v>17</v>
      </c>
      <c r="F14" s="34" t="s">
        <v>16</v>
      </c>
      <c r="G14" s="34" t="s">
        <v>16</v>
      </c>
      <c r="H14" s="19">
        <f t="shared" ref="H14:M14" si="6">H54+H30</f>
        <v>2348984.7000000002</v>
      </c>
      <c r="I14" s="19">
        <f t="shared" si="6"/>
        <v>2345335.8199999998</v>
      </c>
      <c r="J14" s="19">
        <f t="shared" si="6"/>
        <v>1006723</v>
      </c>
      <c r="K14" s="19">
        <f t="shared" si="6"/>
        <v>1006723</v>
      </c>
      <c r="L14" s="19">
        <f t="shared" si="6"/>
        <v>0</v>
      </c>
      <c r="M14" s="19">
        <f t="shared" si="6"/>
        <v>0</v>
      </c>
      <c r="N14" s="52"/>
    </row>
    <row r="15" spans="1:14" ht="48.75" customHeight="1" x14ac:dyDescent="0.25">
      <c r="A15" s="48"/>
      <c r="B15" s="48"/>
      <c r="C15" s="8" t="s">
        <v>200</v>
      </c>
      <c r="D15" s="6" t="s">
        <v>102</v>
      </c>
      <c r="E15" s="6" t="s">
        <v>199</v>
      </c>
      <c r="F15" s="45" t="s">
        <v>16</v>
      </c>
      <c r="G15" s="45" t="s">
        <v>16</v>
      </c>
      <c r="H15" s="19">
        <f>H55</f>
        <v>0</v>
      </c>
      <c r="I15" s="19">
        <f t="shared" ref="I15:M15" si="7">I55</f>
        <v>0</v>
      </c>
      <c r="J15" s="19">
        <f t="shared" si="7"/>
        <v>0</v>
      </c>
      <c r="K15" s="19">
        <f t="shared" si="7"/>
        <v>0</v>
      </c>
      <c r="L15" s="19">
        <f t="shared" si="7"/>
        <v>0</v>
      </c>
      <c r="M15" s="19">
        <f t="shared" si="7"/>
        <v>0</v>
      </c>
      <c r="N15" s="43"/>
    </row>
    <row r="16" spans="1:14" ht="30" x14ac:dyDescent="0.25">
      <c r="A16" s="46" t="s">
        <v>4</v>
      </c>
      <c r="B16" s="76" t="s">
        <v>148</v>
      </c>
      <c r="C16" s="3" t="s">
        <v>10</v>
      </c>
      <c r="D16" s="6" t="s">
        <v>103</v>
      </c>
      <c r="E16" s="2" t="s">
        <v>16</v>
      </c>
      <c r="F16" s="2" t="s">
        <v>16</v>
      </c>
      <c r="G16" s="2" t="s">
        <v>16</v>
      </c>
      <c r="H16" s="14">
        <f t="shared" ref="H16:I16" si="8">H18</f>
        <v>44417130</v>
      </c>
      <c r="I16" s="14">
        <f t="shared" si="8"/>
        <v>44417130</v>
      </c>
      <c r="J16" s="14">
        <f t="shared" ref="J16:M16" si="9">J18</f>
        <v>53383210.700000003</v>
      </c>
      <c r="K16" s="14">
        <f t="shared" si="9"/>
        <v>53383210.700000003</v>
      </c>
      <c r="L16" s="14">
        <f t="shared" si="9"/>
        <v>37899819</v>
      </c>
      <c r="M16" s="14">
        <f t="shared" si="9"/>
        <v>37899819</v>
      </c>
      <c r="N16" s="46"/>
    </row>
    <row r="17" spans="1:14" x14ac:dyDescent="0.25">
      <c r="A17" s="52"/>
      <c r="B17" s="77"/>
      <c r="C17" s="33" t="s">
        <v>9</v>
      </c>
      <c r="D17" s="8"/>
      <c r="E17" s="3"/>
      <c r="F17" s="3"/>
      <c r="G17" s="3"/>
      <c r="H17" s="16"/>
      <c r="I17" s="16"/>
      <c r="J17" s="16"/>
      <c r="K17" s="16"/>
      <c r="L17" s="16"/>
      <c r="M17" s="16"/>
      <c r="N17" s="52"/>
    </row>
    <row r="18" spans="1:14" ht="34.5" customHeight="1" x14ac:dyDescent="0.25">
      <c r="A18" s="47"/>
      <c r="B18" s="61"/>
      <c r="C18" s="8" t="s">
        <v>141</v>
      </c>
      <c r="D18" s="6" t="s">
        <v>103</v>
      </c>
      <c r="E18" s="2">
        <v>732</v>
      </c>
      <c r="F18" s="2" t="s">
        <v>16</v>
      </c>
      <c r="G18" s="2" t="s">
        <v>16</v>
      </c>
      <c r="H18" s="14">
        <f t="shared" ref="H18:M18" si="10">H19+H23</f>
        <v>44417130</v>
      </c>
      <c r="I18" s="14">
        <f t="shared" si="10"/>
        <v>44417130</v>
      </c>
      <c r="J18" s="14">
        <f t="shared" si="10"/>
        <v>53383210.700000003</v>
      </c>
      <c r="K18" s="14">
        <f t="shared" si="10"/>
        <v>53383210.700000003</v>
      </c>
      <c r="L18" s="14">
        <f t="shared" si="10"/>
        <v>37899819</v>
      </c>
      <c r="M18" s="14">
        <f t="shared" si="10"/>
        <v>37899819</v>
      </c>
      <c r="N18" s="52"/>
    </row>
    <row r="19" spans="1:14" ht="30" x14ac:dyDescent="0.25">
      <c r="A19" s="46" t="s">
        <v>21</v>
      </c>
      <c r="B19" s="49" t="s">
        <v>164</v>
      </c>
      <c r="C19" s="8" t="s">
        <v>10</v>
      </c>
      <c r="D19" s="6" t="s">
        <v>157</v>
      </c>
      <c r="E19" s="7" t="s">
        <v>16</v>
      </c>
      <c r="F19" s="7" t="s">
        <v>16</v>
      </c>
      <c r="G19" s="7" t="s">
        <v>16</v>
      </c>
      <c r="H19" s="11">
        <f>H22</f>
        <v>2324830</v>
      </c>
      <c r="I19" s="11">
        <f t="shared" ref="I19:M19" si="11">I22</f>
        <v>2324830</v>
      </c>
      <c r="J19" s="11">
        <f t="shared" si="11"/>
        <v>2437934</v>
      </c>
      <c r="K19" s="11">
        <f t="shared" si="11"/>
        <v>2437934</v>
      </c>
      <c r="L19" s="11">
        <f t="shared" si="11"/>
        <v>2337219</v>
      </c>
      <c r="M19" s="11">
        <f t="shared" si="11"/>
        <v>2337219</v>
      </c>
      <c r="N19" s="76"/>
    </row>
    <row r="20" spans="1:14" x14ac:dyDescent="0.25">
      <c r="A20" s="52"/>
      <c r="B20" s="67"/>
      <c r="C20" s="33" t="s">
        <v>9</v>
      </c>
      <c r="D20" s="8"/>
      <c r="E20" s="8"/>
      <c r="F20" s="8"/>
      <c r="G20" s="8"/>
      <c r="H20" s="11"/>
      <c r="I20" s="11"/>
      <c r="J20" s="10"/>
      <c r="K20" s="11"/>
      <c r="L20" s="11"/>
      <c r="M20" s="11"/>
      <c r="N20" s="77"/>
    </row>
    <row r="21" spans="1:14" ht="18" customHeight="1" x14ac:dyDescent="0.25">
      <c r="A21" s="47"/>
      <c r="B21" s="50"/>
      <c r="C21" s="46" t="s">
        <v>141</v>
      </c>
      <c r="D21" s="53" t="s">
        <v>157</v>
      </c>
      <c r="E21" s="56">
        <v>732</v>
      </c>
      <c r="F21" s="56">
        <v>1002</v>
      </c>
      <c r="G21" s="9" t="s">
        <v>18</v>
      </c>
      <c r="H21" s="10"/>
      <c r="I21" s="10"/>
      <c r="J21" s="10"/>
      <c r="K21" s="10"/>
      <c r="L21" s="10"/>
      <c r="M21" s="10"/>
      <c r="N21" s="61"/>
    </row>
    <row r="22" spans="1:14" ht="20.25" customHeight="1" x14ac:dyDescent="0.25">
      <c r="A22" s="47"/>
      <c r="B22" s="50"/>
      <c r="C22" s="52"/>
      <c r="D22" s="65"/>
      <c r="E22" s="64"/>
      <c r="F22" s="64"/>
      <c r="G22" s="36">
        <v>610</v>
      </c>
      <c r="H22" s="11">
        <v>2324830</v>
      </c>
      <c r="I22" s="11">
        <v>2324830</v>
      </c>
      <c r="J22" s="11">
        <v>2437934</v>
      </c>
      <c r="K22" s="11">
        <v>2437934</v>
      </c>
      <c r="L22" s="15">
        <v>2337219</v>
      </c>
      <c r="M22" s="15">
        <v>2337219</v>
      </c>
      <c r="N22" s="61"/>
    </row>
    <row r="23" spans="1:14" ht="49.5" customHeight="1" x14ac:dyDescent="0.25">
      <c r="A23" s="46" t="s">
        <v>22</v>
      </c>
      <c r="B23" s="46" t="s">
        <v>142</v>
      </c>
      <c r="C23" s="8" t="s">
        <v>10</v>
      </c>
      <c r="D23" s="6" t="s">
        <v>104</v>
      </c>
      <c r="E23" s="7" t="s">
        <v>16</v>
      </c>
      <c r="F23" s="7" t="s">
        <v>16</v>
      </c>
      <c r="G23" s="7" t="s">
        <v>16</v>
      </c>
      <c r="H23" s="11">
        <f>H26</f>
        <v>42092300</v>
      </c>
      <c r="I23" s="11">
        <f t="shared" ref="I23:M23" si="12">I26</f>
        <v>42092300</v>
      </c>
      <c r="J23" s="11">
        <f t="shared" si="12"/>
        <v>50945276.700000003</v>
      </c>
      <c r="K23" s="11">
        <f t="shared" si="12"/>
        <v>50945276.700000003</v>
      </c>
      <c r="L23" s="11">
        <f t="shared" si="12"/>
        <v>35562600</v>
      </c>
      <c r="M23" s="11">
        <f t="shared" si="12"/>
        <v>35562600</v>
      </c>
      <c r="N23" s="58"/>
    </row>
    <row r="24" spans="1:14" ht="18" customHeight="1" x14ac:dyDescent="0.25">
      <c r="A24" s="52"/>
      <c r="B24" s="52"/>
      <c r="C24" s="33" t="s">
        <v>9</v>
      </c>
      <c r="D24" s="8"/>
      <c r="E24" s="8"/>
      <c r="F24" s="8"/>
      <c r="G24" s="8"/>
      <c r="H24" s="11"/>
      <c r="I24" s="11"/>
      <c r="J24" s="10"/>
      <c r="K24" s="11"/>
      <c r="L24" s="11"/>
      <c r="M24" s="11"/>
      <c r="N24" s="59"/>
    </row>
    <row r="25" spans="1:14" ht="18.75" customHeight="1" x14ac:dyDescent="0.25">
      <c r="A25" s="47"/>
      <c r="B25" s="47"/>
      <c r="C25" s="46" t="s">
        <v>141</v>
      </c>
      <c r="D25" s="53" t="s">
        <v>104</v>
      </c>
      <c r="E25" s="56">
        <v>732</v>
      </c>
      <c r="F25" s="56">
        <v>1002</v>
      </c>
      <c r="G25" s="9" t="s">
        <v>18</v>
      </c>
      <c r="H25" s="10"/>
      <c r="I25" s="10"/>
      <c r="J25" s="10"/>
      <c r="K25" s="10"/>
      <c r="L25" s="10"/>
      <c r="M25" s="10"/>
      <c r="N25" s="60"/>
    </row>
    <row r="26" spans="1:14" ht="27.75" customHeight="1" x14ac:dyDescent="0.25">
      <c r="A26" s="47"/>
      <c r="B26" s="47"/>
      <c r="C26" s="52"/>
      <c r="D26" s="66"/>
      <c r="E26" s="66"/>
      <c r="F26" s="64"/>
      <c r="G26" s="21">
        <v>610</v>
      </c>
      <c r="H26" s="11">
        <v>42092300</v>
      </c>
      <c r="I26" s="11">
        <v>42092300</v>
      </c>
      <c r="J26" s="11">
        <v>50945276.700000003</v>
      </c>
      <c r="K26" s="11">
        <v>50945276.700000003</v>
      </c>
      <c r="L26" s="15">
        <v>35562600</v>
      </c>
      <c r="M26" s="15">
        <v>35562600</v>
      </c>
      <c r="N26" s="60"/>
    </row>
    <row r="27" spans="1:14" ht="30" x14ac:dyDescent="0.25">
      <c r="A27" s="46" t="s">
        <v>11</v>
      </c>
      <c r="B27" s="58" t="s">
        <v>27</v>
      </c>
      <c r="C27" s="8" t="s">
        <v>10</v>
      </c>
      <c r="D27" s="9" t="s">
        <v>105</v>
      </c>
      <c r="E27" s="10" t="s">
        <v>16</v>
      </c>
      <c r="F27" s="10" t="s">
        <v>16</v>
      </c>
      <c r="G27" s="10" t="s">
        <v>16</v>
      </c>
      <c r="H27" s="24">
        <f>H30+H29</f>
        <v>44013974.700000003</v>
      </c>
      <c r="I27" s="24">
        <f t="shared" ref="I27:M27" si="13">I30+I29</f>
        <v>44013974.700000003</v>
      </c>
      <c r="J27" s="24">
        <f>J30+J29</f>
        <v>48373510.509999998</v>
      </c>
      <c r="K27" s="24">
        <f t="shared" si="13"/>
        <v>48342510.509999998</v>
      </c>
      <c r="L27" s="24">
        <f t="shared" si="13"/>
        <v>42570600</v>
      </c>
      <c r="M27" s="24">
        <f t="shared" si="13"/>
        <v>42570600</v>
      </c>
      <c r="N27" s="46"/>
    </row>
    <row r="28" spans="1:14" x14ac:dyDescent="0.25">
      <c r="A28" s="52"/>
      <c r="B28" s="59"/>
      <c r="C28" s="33" t="s">
        <v>9</v>
      </c>
      <c r="D28" s="8"/>
      <c r="E28" s="8"/>
      <c r="F28" s="8"/>
      <c r="G28" s="8"/>
      <c r="H28" s="14"/>
      <c r="I28" s="14"/>
      <c r="J28" s="17"/>
      <c r="K28" s="14"/>
      <c r="L28" s="14"/>
      <c r="M28" s="14"/>
      <c r="N28" s="52"/>
    </row>
    <row r="29" spans="1:14" ht="33.75" customHeight="1" x14ac:dyDescent="0.25">
      <c r="A29" s="52"/>
      <c r="B29" s="59"/>
      <c r="C29" s="8" t="s">
        <v>141</v>
      </c>
      <c r="D29" s="9" t="s">
        <v>105</v>
      </c>
      <c r="E29" s="10">
        <v>732</v>
      </c>
      <c r="F29" s="10" t="s">
        <v>16</v>
      </c>
      <c r="G29" s="10" t="s">
        <v>16</v>
      </c>
      <c r="H29" s="24">
        <f>H31+H41+H45</f>
        <v>42382700</v>
      </c>
      <c r="I29" s="24">
        <f t="shared" ref="I29:M29" si="14">I31+I41+I45</f>
        <v>42382700</v>
      </c>
      <c r="J29" s="24">
        <f t="shared" si="14"/>
        <v>48373510.509999998</v>
      </c>
      <c r="K29" s="24">
        <f t="shared" si="14"/>
        <v>48342510.509999998</v>
      </c>
      <c r="L29" s="24">
        <f t="shared" si="14"/>
        <v>42570600</v>
      </c>
      <c r="M29" s="24">
        <f t="shared" si="14"/>
        <v>42570600</v>
      </c>
      <c r="N29" s="52"/>
    </row>
    <row r="30" spans="1:14" ht="36.75" customHeight="1" x14ac:dyDescent="0.25">
      <c r="A30" s="48"/>
      <c r="B30" s="74"/>
      <c r="C30" s="8" t="s">
        <v>158</v>
      </c>
      <c r="D30" s="9" t="s">
        <v>105</v>
      </c>
      <c r="E30" s="10">
        <v>732</v>
      </c>
      <c r="F30" s="10" t="s">
        <v>16</v>
      </c>
      <c r="G30" s="10" t="s">
        <v>16</v>
      </c>
      <c r="H30" s="24">
        <f>H40</f>
        <v>1631274.7</v>
      </c>
      <c r="I30" s="24">
        <f t="shared" ref="I30:M30" si="15">I40</f>
        <v>1631274.7</v>
      </c>
      <c r="J30" s="24">
        <f t="shared" si="15"/>
        <v>0</v>
      </c>
      <c r="K30" s="24">
        <f>K40</f>
        <v>0</v>
      </c>
      <c r="L30" s="24">
        <f t="shared" si="15"/>
        <v>0</v>
      </c>
      <c r="M30" s="24">
        <f t="shared" si="15"/>
        <v>0</v>
      </c>
      <c r="N30" s="75"/>
    </row>
    <row r="31" spans="1:14" ht="45.75" customHeight="1" x14ac:dyDescent="0.25">
      <c r="A31" s="46" t="s">
        <v>23</v>
      </c>
      <c r="B31" s="46" t="s">
        <v>143</v>
      </c>
      <c r="C31" s="26" t="s">
        <v>10</v>
      </c>
      <c r="D31" s="6" t="s">
        <v>106</v>
      </c>
      <c r="E31" s="12" t="s">
        <v>16</v>
      </c>
      <c r="F31" s="12" t="s">
        <v>16</v>
      </c>
      <c r="G31" s="12" t="s">
        <v>16</v>
      </c>
      <c r="H31" s="11">
        <f>H34+H35+H36</f>
        <v>42382700</v>
      </c>
      <c r="I31" s="11">
        <f t="shared" ref="I31:M31" si="16">I34+I35+I36</f>
        <v>42382700</v>
      </c>
      <c r="J31" s="11">
        <f t="shared" si="16"/>
        <v>47286899.999999993</v>
      </c>
      <c r="K31" s="11">
        <f t="shared" si="16"/>
        <v>47255899.999999993</v>
      </c>
      <c r="L31" s="11">
        <f t="shared" si="16"/>
        <v>42570600</v>
      </c>
      <c r="M31" s="11">
        <f t="shared" si="16"/>
        <v>42570600</v>
      </c>
      <c r="N31" s="49"/>
    </row>
    <row r="32" spans="1:14" x14ac:dyDescent="0.25">
      <c r="A32" s="47"/>
      <c r="B32" s="47"/>
      <c r="C32" s="33" t="s">
        <v>9</v>
      </c>
      <c r="D32" s="8"/>
      <c r="E32" s="8"/>
      <c r="F32" s="8"/>
      <c r="G32" s="8"/>
      <c r="H32" s="11"/>
      <c r="I32" s="11"/>
      <c r="J32" s="11"/>
      <c r="K32" s="11"/>
      <c r="L32" s="11"/>
      <c r="M32" s="11"/>
      <c r="N32" s="67"/>
    </row>
    <row r="33" spans="1:14" ht="22.5" customHeight="1" x14ac:dyDescent="0.25">
      <c r="A33" s="47"/>
      <c r="B33" s="47"/>
      <c r="C33" s="46" t="s">
        <v>141</v>
      </c>
      <c r="D33" s="53" t="s">
        <v>106</v>
      </c>
      <c r="E33" s="56">
        <v>732</v>
      </c>
      <c r="F33" s="56">
        <v>1006</v>
      </c>
      <c r="G33" s="9" t="s">
        <v>18</v>
      </c>
      <c r="H33" s="11"/>
      <c r="I33" s="11"/>
      <c r="J33" s="11"/>
      <c r="K33" s="11"/>
      <c r="L33" s="11"/>
      <c r="M33" s="11"/>
      <c r="N33" s="67"/>
    </row>
    <row r="34" spans="1:14" ht="25.5" customHeight="1" x14ac:dyDescent="0.25">
      <c r="A34" s="47"/>
      <c r="B34" s="47"/>
      <c r="C34" s="52"/>
      <c r="D34" s="65"/>
      <c r="E34" s="64"/>
      <c r="F34" s="64"/>
      <c r="G34" s="6" t="s">
        <v>171</v>
      </c>
      <c r="H34" s="11">
        <v>37128124.530000001</v>
      </c>
      <c r="I34" s="11">
        <v>37128124.530000001</v>
      </c>
      <c r="J34" s="11">
        <v>41247787.049999997</v>
      </c>
      <c r="K34" s="11">
        <v>41247787.049999997</v>
      </c>
      <c r="L34" s="11">
        <v>37288300</v>
      </c>
      <c r="M34" s="11">
        <v>37288300</v>
      </c>
      <c r="N34" s="67"/>
    </row>
    <row r="35" spans="1:14" ht="24" customHeight="1" x14ac:dyDescent="0.25">
      <c r="A35" s="47"/>
      <c r="B35" s="47"/>
      <c r="C35" s="47"/>
      <c r="D35" s="65"/>
      <c r="E35" s="64"/>
      <c r="F35" s="64"/>
      <c r="G35" s="36">
        <v>240</v>
      </c>
      <c r="H35" s="11">
        <v>5246605.2699999996</v>
      </c>
      <c r="I35" s="11">
        <v>5246605.2699999996</v>
      </c>
      <c r="J35" s="11">
        <v>6030562.5499999998</v>
      </c>
      <c r="K35" s="11">
        <v>5999562.5499999998</v>
      </c>
      <c r="L35" s="15">
        <v>5275668</v>
      </c>
      <c r="M35" s="15">
        <v>5275668</v>
      </c>
      <c r="N35" s="50"/>
    </row>
    <row r="36" spans="1:14" ht="22.5" customHeight="1" x14ac:dyDescent="0.25">
      <c r="A36" s="47"/>
      <c r="B36" s="47"/>
      <c r="C36" s="47"/>
      <c r="D36" s="65"/>
      <c r="E36" s="64"/>
      <c r="F36" s="64"/>
      <c r="G36" s="36">
        <v>850</v>
      </c>
      <c r="H36" s="15">
        <v>7970.2</v>
      </c>
      <c r="I36" s="11">
        <v>7970.2</v>
      </c>
      <c r="J36" s="15">
        <v>8550.4</v>
      </c>
      <c r="K36" s="11">
        <v>8550.4</v>
      </c>
      <c r="L36" s="15">
        <v>6632</v>
      </c>
      <c r="M36" s="15">
        <v>6632</v>
      </c>
      <c r="N36" s="50"/>
    </row>
    <row r="37" spans="1:14" ht="30" x14ac:dyDescent="0.25">
      <c r="A37" s="46" t="s">
        <v>159</v>
      </c>
      <c r="B37" s="49" t="s">
        <v>160</v>
      </c>
      <c r="C37" s="8" t="s">
        <v>10</v>
      </c>
      <c r="D37" s="9" t="s">
        <v>161</v>
      </c>
      <c r="E37" s="35" t="s">
        <v>16</v>
      </c>
      <c r="F37" s="35" t="s">
        <v>16</v>
      </c>
      <c r="G37" s="35" t="s">
        <v>16</v>
      </c>
      <c r="H37" s="20">
        <f t="shared" ref="H37:L37" si="17">H40</f>
        <v>1631274.7</v>
      </c>
      <c r="I37" s="13">
        <f t="shared" si="17"/>
        <v>1631274.7</v>
      </c>
      <c r="J37" s="20">
        <f>J40</f>
        <v>0</v>
      </c>
      <c r="K37" s="20">
        <f t="shared" si="17"/>
        <v>0</v>
      </c>
      <c r="L37" s="20">
        <f t="shared" si="17"/>
        <v>0</v>
      </c>
      <c r="M37" s="13">
        <f>M40</f>
        <v>0</v>
      </c>
      <c r="N37" s="46"/>
    </row>
    <row r="38" spans="1:14" x14ac:dyDescent="0.25">
      <c r="A38" s="47"/>
      <c r="B38" s="50"/>
      <c r="C38" s="8" t="s">
        <v>9</v>
      </c>
      <c r="D38" s="40"/>
      <c r="E38" s="8"/>
      <c r="F38" s="8"/>
      <c r="G38" s="8"/>
      <c r="H38" s="15"/>
      <c r="I38" s="11"/>
      <c r="J38" s="25"/>
      <c r="K38" s="11"/>
      <c r="L38" s="15"/>
      <c r="M38" s="11"/>
      <c r="N38" s="52"/>
    </row>
    <row r="39" spans="1:14" ht="16.5" customHeight="1" x14ac:dyDescent="0.25">
      <c r="A39" s="47"/>
      <c r="B39" s="50"/>
      <c r="C39" s="46" t="s">
        <v>97</v>
      </c>
      <c r="D39" s="53" t="s">
        <v>161</v>
      </c>
      <c r="E39" s="53" t="s">
        <v>17</v>
      </c>
      <c r="F39" s="56">
        <v>1006</v>
      </c>
      <c r="G39" s="9" t="s">
        <v>18</v>
      </c>
      <c r="H39" s="25"/>
      <c r="I39" s="8"/>
      <c r="J39" s="25"/>
      <c r="K39" s="8"/>
      <c r="L39" s="25"/>
      <c r="M39" s="8"/>
      <c r="N39" s="52"/>
    </row>
    <row r="40" spans="1:14" ht="24.75" customHeight="1" x14ac:dyDescent="0.25">
      <c r="A40" s="48"/>
      <c r="B40" s="51"/>
      <c r="C40" s="48"/>
      <c r="D40" s="48"/>
      <c r="E40" s="63"/>
      <c r="F40" s="48"/>
      <c r="G40" s="10">
        <v>240</v>
      </c>
      <c r="H40" s="20">
        <v>1631274.7</v>
      </c>
      <c r="I40" s="20">
        <v>1631274.7</v>
      </c>
      <c r="J40" s="20">
        <v>0</v>
      </c>
      <c r="K40" s="20">
        <v>0</v>
      </c>
      <c r="L40" s="20">
        <v>0</v>
      </c>
      <c r="M40" s="13">
        <v>0</v>
      </c>
      <c r="N40" s="48"/>
    </row>
    <row r="41" spans="1:14" ht="30" x14ac:dyDescent="0.25">
      <c r="A41" s="46" t="s">
        <v>191</v>
      </c>
      <c r="B41" s="49" t="s">
        <v>192</v>
      </c>
      <c r="C41" s="8" t="s">
        <v>10</v>
      </c>
      <c r="D41" s="9" t="s">
        <v>190</v>
      </c>
      <c r="E41" s="45" t="s">
        <v>16</v>
      </c>
      <c r="F41" s="45" t="s">
        <v>16</v>
      </c>
      <c r="G41" s="45" t="s">
        <v>16</v>
      </c>
      <c r="H41" s="20">
        <f t="shared" ref="H41:I41" si="18">H44</f>
        <v>0</v>
      </c>
      <c r="I41" s="13">
        <f t="shared" si="18"/>
        <v>0</v>
      </c>
      <c r="J41" s="20">
        <f>J44</f>
        <v>435095.13</v>
      </c>
      <c r="K41" s="20">
        <f t="shared" ref="K41:L41" si="19">K44</f>
        <v>435095.13</v>
      </c>
      <c r="L41" s="20">
        <f t="shared" si="19"/>
        <v>0</v>
      </c>
      <c r="M41" s="13">
        <f>M44</f>
        <v>0</v>
      </c>
      <c r="N41" s="46" t="s">
        <v>205</v>
      </c>
    </row>
    <row r="42" spans="1:14" x14ac:dyDescent="0.25">
      <c r="A42" s="47"/>
      <c r="B42" s="50"/>
      <c r="C42" s="8" t="s">
        <v>9</v>
      </c>
      <c r="D42" s="44"/>
      <c r="E42" s="8"/>
      <c r="F42" s="8"/>
      <c r="G42" s="8"/>
      <c r="H42" s="15"/>
      <c r="I42" s="11"/>
      <c r="J42" s="25"/>
      <c r="K42" s="11"/>
      <c r="L42" s="15"/>
      <c r="M42" s="11"/>
      <c r="N42" s="52"/>
    </row>
    <row r="43" spans="1:14" ht="16.5" customHeight="1" x14ac:dyDescent="0.25">
      <c r="A43" s="47"/>
      <c r="B43" s="50"/>
      <c r="C43" s="46" t="s">
        <v>141</v>
      </c>
      <c r="D43" s="53" t="s">
        <v>190</v>
      </c>
      <c r="E43" s="53" t="s">
        <v>99</v>
      </c>
      <c r="F43" s="56">
        <v>1006</v>
      </c>
      <c r="G43" s="9" t="s">
        <v>18</v>
      </c>
      <c r="H43" s="25"/>
      <c r="I43" s="8"/>
      <c r="J43" s="25"/>
      <c r="K43" s="8"/>
      <c r="L43" s="25"/>
      <c r="M43" s="8"/>
      <c r="N43" s="52"/>
    </row>
    <row r="44" spans="1:14" ht="24.75" customHeight="1" x14ac:dyDescent="0.25">
      <c r="A44" s="48"/>
      <c r="B44" s="51"/>
      <c r="C44" s="48"/>
      <c r="D44" s="48"/>
      <c r="E44" s="63"/>
      <c r="F44" s="48"/>
      <c r="G44" s="10">
        <v>240</v>
      </c>
      <c r="H44" s="20">
        <v>0</v>
      </c>
      <c r="I44" s="20">
        <v>0</v>
      </c>
      <c r="J44" s="20">
        <v>435095.13</v>
      </c>
      <c r="K44" s="20">
        <v>435095.13</v>
      </c>
      <c r="L44" s="20">
        <v>0</v>
      </c>
      <c r="M44" s="13">
        <v>0</v>
      </c>
      <c r="N44" s="48"/>
    </row>
    <row r="45" spans="1:14" ht="30" x14ac:dyDescent="0.25">
      <c r="A45" s="46" t="s">
        <v>193</v>
      </c>
      <c r="B45" s="49" t="s">
        <v>194</v>
      </c>
      <c r="C45" s="8" t="s">
        <v>10</v>
      </c>
      <c r="D45" s="9" t="s">
        <v>195</v>
      </c>
      <c r="E45" s="45" t="s">
        <v>16</v>
      </c>
      <c r="F45" s="45" t="s">
        <v>16</v>
      </c>
      <c r="G45" s="45" t="s">
        <v>16</v>
      </c>
      <c r="H45" s="20">
        <f t="shared" ref="H45:I45" si="20">H48</f>
        <v>0</v>
      </c>
      <c r="I45" s="13">
        <f t="shared" si="20"/>
        <v>0</v>
      </c>
      <c r="J45" s="20">
        <f>J48</f>
        <v>651515.38</v>
      </c>
      <c r="K45" s="20">
        <f t="shared" ref="K45:L45" si="21">K48</f>
        <v>651515.38</v>
      </c>
      <c r="L45" s="20">
        <f t="shared" si="21"/>
        <v>0</v>
      </c>
      <c r="M45" s="13">
        <f>M48</f>
        <v>0</v>
      </c>
      <c r="N45" s="46" t="s">
        <v>212</v>
      </c>
    </row>
    <row r="46" spans="1:14" x14ac:dyDescent="0.25">
      <c r="A46" s="47"/>
      <c r="B46" s="50"/>
      <c r="C46" s="8" t="s">
        <v>9</v>
      </c>
      <c r="D46" s="44"/>
      <c r="E46" s="8"/>
      <c r="F46" s="8"/>
      <c r="G46" s="8"/>
      <c r="H46" s="15"/>
      <c r="I46" s="11"/>
      <c r="J46" s="25"/>
      <c r="K46" s="11"/>
      <c r="L46" s="15"/>
      <c r="M46" s="11"/>
      <c r="N46" s="52"/>
    </row>
    <row r="47" spans="1:14" ht="16.5" customHeight="1" x14ac:dyDescent="0.25">
      <c r="A47" s="47"/>
      <c r="B47" s="50"/>
      <c r="C47" s="46" t="s">
        <v>141</v>
      </c>
      <c r="D47" s="53" t="s">
        <v>195</v>
      </c>
      <c r="E47" s="53" t="s">
        <v>99</v>
      </c>
      <c r="F47" s="56">
        <v>1006</v>
      </c>
      <c r="G47" s="9" t="s">
        <v>18</v>
      </c>
      <c r="H47" s="25"/>
      <c r="I47" s="8"/>
      <c r="J47" s="25"/>
      <c r="K47" s="8"/>
      <c r="L47" s="25"/>
      <c r="M47" s="8"/>
      <c r="N47" s="52"/>
    </row>
    <row r="48" spans="1:14" ht="24.75" customHeight="1" x14ac:dyDescent="0.25">
      <c r="A48" s="48"/>
      <c r="B48" s="51"/>
      <c r="C48" s="48"/>
      <c r="D48" s="48"/>
      <c r="E48" s="63"/>
      <c r="F48" s="48"/>
      <c r="G48" s="10">
        <v>240</v>
      </c>
      <c r="H48" s="20">
        <v>0</v>
      </c>
      <c r="I48" s="20">
        <v>0</v>
      </c>
      <c r="J48" s="20">
        <v>651515.38</v>
      </c>
      <c r="K48" s="20">
        <v>651515.38</v>
      </c>
      <c r="L48" s="20">
        <v>0</v>
      </c>
      <c r="M48" s="13">
        <v>0</v>
      </c>
      <c r="N48" s="48"/>
    </row>
    <row r="49" spans="1:14" ht="30" x14ac:dyDescent="0.25">
      <c r="A49" s="46" t="s">
        <v>19</v>
      </c>
      <c r="B49" s="58" t="s">
        <v>28</v>
      </c>
      <c r="C49" s="4" t="s">
        <v>10</v>
      </c>
      <c r="D49" s="6" t="s">
        <v>107</v>
      </c>
      <c r="E49" s="5" t="s">
        <v>16</v>
      </c>
      <c r="F49" s="5" t="s">
        <v>16</v>
      </c>
      <c r="G49" s="5" t="s">
        <v>16</v>
      </c>
      <c r="H49" s="14">
        <f>H51+H52+H53+H54+H55</f>
        <v>20601289.259999998</v>
      </c>
      <c r="I49" s="14">
        <f t="shared" ref="I49:M49" si="22">I51+I52+I53+I54+I55</f>
        <v>19815967.310000002</v>
      </c>
      <c r="J49" s="14">
        <f>J51+J52+J53+J54+J55</f>
        <v>25959742.5</v>
      </c>
      <c r="K49" s="14">
        <f t="shared" si="22"/>
        <v>25188291.649999999</v>
      </c>
      <c r="L49" s="14">
        <f t="shared" si="22"/>
        <v>24921028</v>
      </c>
      <c r="M49" s="14">
        <f t="shared" si="22"/>
        <v>24921028</v>
      </c>
      <c r="N49" s="46"/>
    </row>
    <row r="50" spans="1:14" x14ac:dyDescent="0.25">
      <c r="A50" s="52"/>
      <c r="B50" s="59"/>
      <c r="C50" s="4" t="s">
        <v>9</v>
      </c>
      <c r="D50" s="8"/>
      <c r="E50" s="4"/>
      <c r="F50" s="4"/>
      <c r="G50" s="4"/>
      <c r="H50" s="14"/>
      <c r="I50" s="14"/>
      <c r="J50" s="14"/>
      <c r="K50" s="14"/>
      <c r="L50" s="14"/>
      <c r="M50" s="14"/>
      <c r="N50" s="52"/>
    </row>
    <row r="51" spans="1:14" ht="39.75" customHeight="1" x14ac:dyDescent="0.25">
      <c r="A51" s="47"/>
      <c r="B51" s="60"/>
      <c r="C51" s="8" t="s">
        <v>141</v>
      </c>
      <c r="D51" s="6" t="s">
        <v>107</v>
      </c>
      <c r="E51" s="5">
        <v>732</v>
      </c>
      <c r="F51" s="5" t="s">
        <v>16</v>
      </c>
      <c r="G51" s="5" t="s">
        <v>16</v>
      </c>
      <c r="H51" s="23">
        <f>H200+H59+H63+H67+H71+H75+H79+H83+H87+H91+H97+H105+H113+H117+H139+H143+H147+H151+H155+H159+H163+H167+H171+H175+H179+H187+H191+H195</f>
        <v>14566507.26</v>
      </c>
      <c r="I51" s="23">
        <f>I200+I59+I63+I67+I71+I75+I79+I83+I87+I91+I97+I105+I113+I117+I139+I143+I147+I151+I155+I159+I163+I167+I171+I175+I179+I187+I191+I195</f>
        <v>13840415.220000001</v>
      </c>
      <c r="J51" s="23">
        <f>J200+J59+J63+J67+J71+J75+J79+J83+J87+J91+J97+J105+J113+J117+J139+J143+J147+J151+J155+J159+J163+J167+J171+J175+J179+J187+J191+J195</f>
        <v>15617353.5</v>
      </c>
      <c r="K51" s="23">
        <f t="shared" ref="K51:M51" si="23">K200+K59+K63+K67+K71+K75+K79+K83+K87+K91+K97+K105+K113+K117+K139+K143+K147+K151+K155+K159+K163+K167+K171+K175+K179+K187+K191+K195</f>
        <v>14952281.969999999</v>
      </c>
      <c r="L51" s="23">
        <f t="shared" si="23"/>
        <v>16884073</v>
      </c>
      <c r="M51" s="23">
        <f t="shared" si="23"/>
        <v>16884073</v>
      </c>
      <c r="N51" s="52"/>
    </row>
    <row r="52" spans="1:14" ht="34.5" customHeight="1" x14ac:dyDescent="0.25">
      <c r="A52" s="47"/>
      <c r="B52" s="61"/>
      <c r="C52" s="8" t="s">
        <v>45</v>
      </c>
      <c r="D52" s="6" t="s">
        <v>107</v>
      </c>
      <c r="E52" s="22">
        <v>733</v>
      </c>
      <c r="F52" s="22" t="s">
        <v>16</v>
      </c>
      <c r="G52" s="22" t="s">
        <v>16</v>
      </c>
      <c r="H52" s="23">
        <f>H92+H203+H101+H109+H126+H135+H183+H202</f>
        <v>595804</v>
      </c>
      <c r="I52" s="23">
        <f t="shared" ref="I52:M52" si="24">I92+I203+I101+I109+I126+I135+I183+I202</f>
        <v>592057.77</v>
      </c>
      <c r="J52" s="23">
        <f t="shared" si="24"/>
        <v>1363761</v>
      </c>
      <c r="K52" s="23">
        <f t="shared" si="24"/>
        <v>1363683.8599999999</v>
      </c>
      <c r="L52" s="23">
        <f t="shared" si="24"/>
        <v>519095</v>
      </c>
      <c r="M52" s="23">
        <f t="shared" si="24"/>
        <v>519095</v>
      </c>
      <c r="N52" s="47"/>
    </row>
    <row r="53" spans="1:14" ht="36.75" customHeight="1" x14ac:dyDescent="0.25">
      <c r="A53" s="47"/>
      <c r="B53" s="61"/>
      <c r="C53" s="8" t="s">
        <v>52</v>
      </c>
      <c r="D53" s="6" t="s">
        <v>107</v>
      </c>
      <c r="E53" s="22">
        <v>734</v>
      </c>
      <c r="F53" s="22" t="s">
        <v>16</v>
      </c>
      <c r="G53" s="22" t="s">
        <v>16</v>
      </c>
      <c r="H53" s="23">
        <f>H201+H121+H122+H130+H131+H216</f>
        <v>4721268</v>
      </c>
      <c r="I53" s="23">
        <f t="shared" ref="I53:M53" si="25">I201+I121+I122+I130+I131+I216</f>
        <v>4669433.2</v>
      </c>
      <c r="J53" s="23">
        <f t="shared" si="25"/>
        <v>7971905</v>
      </c>
      <c r="K53" s="23">
        <f t="shared" si="25"/>
        <v>7865602.8200000003</v>
      </c>
      <c r="L53" s="23">
        <f t="shared" si="25"/>
        <v>7517860</v>
      </c>
      <c r="M53" s="23">
        <f t="shared" si="25"/>
        <v>7517860</v>
      </c>
      <c r="N53" s="47"/>
    </row>
    <row r="54" spans="1:14" ht="36.75" customHeight="1" x14ac:dyDescent="0.25">
      <c r="A54" s="47"/>
      <c r="B54" s="61"/>
      <c r="C54" s="8" t="s">
        <v>15</v>
      </c>
      <c r="D54" s="6" t="s">
        <v>107</v>
      </c>
      <c r="E54" s="6" t="s">
        <v>17</v>
      </c>
      <c r="F54" s="34" t="s">
        <v>16</v>
      </c>
      <c r="G54" s="34" t="s">
        <v>16</v>
      </c>
      <c r="H54" s="23">
        <f>H199+H93+H207+H211</f>
        <v>717710</v>
      </c>
      <c r="I54" s="23">
        <f t="shared" ref="I54:M54" si="26">I199+I93+I207+I211</f>
        <v>714061.12</v>
      </c>
      <c r="J54" s="23">
        <f t="shared" si="26"/>
        <v>1006723</v>
      </c>
      <c r="K54" s="23">
        <f t="shared" si="26"/>
        <v>1006723</v>
      </c>
      <c r="L54" s="23">
        <f t="shared" si="26"/>
        <v>0</v>
      </c>
      <c r="M54" s="23">
        <f t="shared" si="26"/>
        <v>0</v>
      </c>
      <c r="N54" s="47"/>
    </row>
    <row r="55" spans="1:14" ht="50.25" customHeight="1" x14ac:dyDescent="0.25">
      <c r="A55" s="48"/>
      <c r="B55" s="62"/>
      <c r="C55" s="8" t="s">
        <v>200</v>
      </c>
      <c r="D55" s="6" t="s">
        <v>107</v>
      </c>
      <c r="E55" s="6" t="s">
        <v>199</v>
      </c>
      <c r="F55" s="45" t="s">
        <v>16</v>
      </c>
      <c r="G55" s="45" t="s">
        <v>16</v>
      </c>
      <c r="H55" s="23">
        <f>H212</f>
        <v>0</v>
      </c>
      <c r="I55" s="23">
        <f t="shared" ref="I55:M55" si="27">I212</f>
        <v>0</v>
      </c>
      <c r="J55" s="23">
        <f t="shared" si="27"/>
        <v>0</v>
      </c>
      <c r="K55" s="23">
        <f t="shared" si="27"/>
        <v>0</v>
      </c>
      <c r="L55" s="23">
        <f t="shared" si="27"/>
        <v>0</v>
      </c>
      <c r="M55" s="23">
        <f t="shared" si="27"/>
        <v>0</v>
      </c>
      <c r="N55" s="42"/>
    </row>
    <row r="56" spans="1:14" ht="30" x14ac:dyDescent="0.25">
      <c r="A56" s="46" t="s">
        <v>30</v>
      </c>
      <c r="B56" s="49" t="s">
        <v>108</v>
      </c>
      <c r="C56" s="8" t="s">
        <v>10</v>
      </c>
      <c r="D56" s="6" t="s">
        <v>109</v>
      </c>
      <c r="E56" s="22" t="s">
        <v>16</v>
      </c>
      <c r="F56" s="22" t="s">
        <v>16</v>
      </c>
      <c r="G56" s="22" t="s">
        <v>16</v>
      </c>
      <c r="H56" s="20">
        <f>H59</f>
        <v>104400</v>
      </c>
      <c r="I56" s="20">
        <f t="shared" ref="I56:M56" si="28">I59</f>
        <v>24349.360000000001</v>
      </c>
      <c r="J56" s="20">
        <f t="shared" si="28"/>
        <v>499753</v>
      </c>
      <c r="K56" s="20">
        <f t="shared" si="28"/>
        <v>387027.1</v>
      </c>
      <c r="L56" s="20">
        <f t="shared" si="28"/>
        <v>499753</v>
      </c>
      <c r="M56" s="20">
        <f t="shared" si="28"/>
        <v>499753</v>
      </c>
      <c r="N56" s="46"/>
    </row>
    <row r="57" spans="1:14" x14ac:dyDescent="0.25">
      <c r="A57" s="47"/>
      <c r="B57" s="50"/>
      <c r="C57" s="8" t="s">
        <v>9</v>
      </c>
      <c r="D57" s="8"/>
      <c r="E57" s="8"/>
      <c r="F57" s="8"/>
      <c r="G57" s="8"/>
      <c r="H57" s="15"/>
      <c r="I57" s="11"/>
      <c r="J57" s="25"/>
      <c r="K57" s="15"/>
      <c r="L57" s="15"/>
      <c r="M57" s="11"/>
      <c r="N57" s="52"/>
    </row>
    <row r="58" spans="1:14" ht="18.75" customHeight="1" x14ac:dyDescent="0.25">
      <c r="A58" s="47"/>
      <c r="B58" s="50"/>
      <c r="C58" s="46" t="s">
        <v>141</v>
      </c>
      <c r="D58" s="53" t="s">
        <v>109</v>
      </c>
      <c r="E58" s="56">
        <v>732</v>
      </c>
      <c r="F58" s="56">
        <v>1003</v>
      </c>
      <c r="G58" s="9" t="s">
        <v>18</v>
      </c>
      <c r="H58" s="25"/>
      <c r="I58" s="8"/>
      <c r="J58" s="25"/>
      <c r="K58" s="25"/>
      <c r="L58" s="25"/>
      <c r="M58" s="8"/>
      <c r="N58" s="52"/>
    </row>
    <row r="59" spans="1:14" ht="15.75" customHeight="1" x14ac:dyDescent="0.25">
      <c r="A59" s="47"/>
      <c r="B59" s="50"/>
      <c r="C59" s="52"/>
      <c r="D59" s="65"/>
      <c r="E59" s="64"/>
      <c r="F59" s="64"/>
      <c r="G59" s="9" t="s">
        <v>173</v>
      </c>
      <c r="H59" s="20">
        <v>104400</v>
      </c>
      <c r="I59" s="13">
        <v>24349.360000000001</v>
      </c>
      <c r="J59" s="20">
        <v>499753</v>
      </c>
      <c r="K59" s="20">
        <v>387027.1</v>
      </c>
      <c r="L59" s="20">
        <v>499753</v>
      </c>
      <c r="M59" s="13">
        <v>499753</v>
      </c>
      <c r="N59" s="52"/>
    </row>
    <row r="60" spans="1:14" ht="30" x14ac:dyDescent="0.25">
      <c r="A60" s="46" t="s">
        <v>31</v>
      </c>
      <c r="B60" s="49" t="s">
        <v>29</v>
      </c>
      <c r="C60" s="8" t="s">
        <v>10</v>
      </c>
      <c r="D60" s="6" t="s">
        <v>110</v>
      </c>
      <c r="E60" s="22" t="s">
        <v>16</v>
      </c>
      <c r="F60" s="22" t="s">
        <v>16</v>
      </c>
      <c r="G60" s="22" t="s">
        <v>16</v>
      </c>
      <c r="H60" s="20">
        <f>H63</f>
        <v>2345500</v>
      </c>
      <c r="I60" s="20">
        <f t="shared" ref="I60:M60" si="29">I63</f>
        <v>2345500</v>
      </c>
      <c r="J60" s="20">
        <f t="shared" si="29"/>
        <v>2190000</v>
      </c>
      <c r="K60" s="20">
        <f t="shared" si="29"/>
        <v>2190000</v>
      </c>
      <c r="L60" s="20">
        <f t="shared" si="29"/>
        <v>2190000</v>
      </c>
      <c r="M60" s="20">
        <f t="shared" si="29"/>
        <v>2190000</v>
      </c>
      <c r="N60" s="46"/>
    </row>
    <row r="61" spans="1:14" x14ac:dyDescent="0.25">
      <c r="A61" s="47"/>
      <c r="B61" s="50"/>
      <c r="C61" s="8" t="s">
        <v>9</v>
      </c>
      <c r="D61" s="8"/>
      <c r="E61" s="8"/>
      <c r="F61" s="8"/>
      <c r="G61" s="8"/>
      <c r="H61" s="15"/>
      <c r="I61" s="11"/>
      <c r="J61" s="25"/>
      <c r="K61" s="15"/>
      <c r="L61" s="15"/>
      <c r="M61" s="11"/>
      <c r="N61" s="52"/>
    </row>
    <row r="62" spans="1:14" ht="18" customHeight="1" x14ac:dyDescent="0.25">
      <c r="A62" s="47"/>
      <c r="B62" s="50"/>
      <c r="C62" s="46" t="s">
        <v>141</v>
      </c>
      <c r="D62" s="53" t="s">
        <v>110</v>
      </c>
      <c r="E62" s="56">
        <v>732</v>
      </c>
      <c r="F62" s="56">
        <v>1003</v>
      </c>
      <c r="G62" s="9" t="s">
        <v>18</v>
      </c>
      <c r="H62" s="25"/>
      <c r="I62" s="8"/>
      <c r="J62" s="25"/>
      <c r="K62" s="25"/>
      <c r="L62" s="25"/>
      <c r="M62" s="8"/>
      <c r="N62" s="52"/>
    </row>
    <row r="63" spans="1:14" ht="18" customHeight="1" x14ac:dyDescent="0.25">
      <c r="A63" s="47"/>
      <c r="B63" s="50"/>
      <c r="C63" s="52"/>
      <c r="D63" s="65"/>
      <c r="E63" s="64"/>
      <c r="F63" s="64"/>
      <c r="G63" s="9" t="s">
        <v>173</v>
      </c>
      <c r="H63" s="20">
        <v>2345500</v>
      </c>
      <c r="I63" s="13">
        <v>2345500</v>
      </c>
      <c r="J63" s="20">
        <v>2190000</v>
      </c>
      <c r="K63" s="20">
        <v>2190000</v>
      </c>
      <c r="L63" s="20">
        <v>2190000</v>
      </c>
      <c r="M63" s="13">
        <v>2190000</v>
      </c>
      <c r="N63" s="52"/>
    </row>
    <row r="64" spans="1:14" ht="30" x14ac:dyDescent="0.25">
      <c r="A64" s="46" t="s">
        <v>32</v>
      </c>
      <c r="B64" s="49" t="s">
        <v>33</v>
      </c>
      <c r="C64" s="8" t="s">
        <v>10</v>
      </c>
      <c r="D64" s="6" t="s">
        <v>111</v>
      </c>
      <c r="E64" s="22" t="s">
        <v>16</v>
      </c>
      <c r="F64" s="22" t="s">
        <v>16</v>
      </c>
      <c r="G64" s="22" t="s">
        <v>16</v>
      </c>
      <c r="H64" s="20">
        <f>H67</f>
        <v>340000</v>
      </c>
      <c r="I64" s="20">
        <f t="shared" ref="I64:M64" si="30">I67</f>
        <v>340000</v>
      </c>
      <c r="J64" s="20">
        <f t="shared" si="30"/>
        <v>300000</v>
      </c>
      <c r="K64" s="20">
        <f t="shared" si="30"/>
        <v>267155</v>
      </c>
      <c r="L64" s="20">
        <f t="shared" si="30"/>
        <v>300000</v>
      </c>
      <c r="M64" s="20">
        <f t="shared" si="30"/>
        <v>300000</v>
      </c>
      <c r="N64" s="46" t="s">
        <v>179</v>
      </c>
    </row>
    <row r="65" spans="1:14" x14ac:dyDescent="0.25">
      <c r="A65" s="47"/>
      <c r="B65" s="50"/>
      <c r="C65" s="8" t="s">
        <v>9</v>
      </c>
      <c r="D65" s="8"/>
      <c r="E65" s="8"/>
      <c r="F65" s="8"/>
      <c r="G65" s="8"/>
      <c r="H65" s="15"/>
      <c r="I65" s="11"/>
      <c r="J65" s="25"/>
      <c r="K65" s="15"/>
      <c r="L65" s="15"/>
      <c r="M65" s="11"/>
      <c r="N65" s="52"/>
    </row>
    <row r="66" spans="1:14" ht="13.5" customHeight="1" x14ac:dyDescent="0.25">
      <c r="A66" s="47"/>
      <c r="B66" s="50"/>
      <c r="C66" s="46" t="s">
        <v>141</v>
      </c>
      <c r="D66" s="53" t="s">
        <v>111</v>
      </c>
      <c r="E66" s="56">
        <v>732</v>
      </c>
      <c r="F66" s="56">
        <v>1003</v>
      </c>
      <c r="G66" s="9" t="s">
        <v>18</v>
      </c>
      <c r="H66" s="25"/>
      <c r="I66" s="8"/>
      <c r="J66" s="25"/>
      <c r="K66" s="25"/>
      <c r="L66" s="25"/>
      <c r="M66" s="8"/>
      <c r="N66" s="52"/>
    </row>
    <row r="67" spans="1:14" ht="24" customHeight="1" x14ac:dyDescent="0.25">
      <c r="A67" s="47"/>
      <c r="B67" s="50"/>
      <c r="C67" s="52"/>
      <c r="D67" s="65"/>
      <c r="E67" s="64"/>
      <c r="F67" s="64"/>
      <c r="G67" s="9" t="s">
        <v>174</v>
      </c>
      <c r="H67" s="20">
        <v>340000</v>
      </c>
      <c r="I67" s="13">
        <v>340000</v>
      </c>
      <c r="J67" s="20">
        <v>300000</v>
      </c>
      <c r="K67" s="20">
        <v>267155</v>
      </c>
      <c r="L67" s="20">
        <v>300000</v>
      </c>
      <c r="M67" s="13">
        <v>300000</v>
      </c>
      <c r="N67" s="52"/>
    </row>
    <row r="68" spans="1:14" ht="30" x14ac:dyDescent="0.25">
      <c r="A68" s="46" t="s">
        <v>34</v>
      </c>
      <c r="B68" s="49" t="s">
        <v>35</v>
      </c>
      <c r="C68" s="8" t="s">
        <v>10</v>
      </c>
      <c r="D68" s="6" t="s">
        <v>112</v>
      </c>
      <c r="E68" s="22" t="s">
        <v>16</v>
      </c>
      <c r="F68" s="22" t="s">
        <v>16</v>
      </c>
      <c r="G68" s="22" t="s">
        <v>16</v>
      </c>
      <c r="H68" s="20">
        <f>H71</f>
        <v>462750</v>
      </c>
      <c r="I68" s="20">
        <f t="shared" ref="I68:M68" si="31">I71</f>
        <v>453990</v>
      </c>
      <c r="J68" s="20">
        <f t="shared" si="31"/>
        <v>400000</v>
      </c>
      <c r="K68" s="20">
        <f t="shared" si="31"/>
        <v>397867.05</v>
      </c>
      <c r="L68" s="20">
        <f t="shared" si="31"/>
        <v>400000</v>
      </c>
      <c r="M68" s="20">
        <f t="shared" si="31"/>
        <v>400000</v>
      </c>
      <c r="N68" s="46" t="s">
        <v>179</v>
      </c>
    </row>
    <row r="69" spans="1:14" x14ac:dyDescent="0.25">
      <c r="A69" s="47"/>
      <c r="B69" s="50"/>
      <c r="C69" s="8" t="s">
        <v>9</v>
      </c>
      <c r="D69" s="8"/>
      <c r="E69" s="8"/>
      <c r="F69" s="8"/>
      <c r="G69" s="8"/>
      <c r="H69" s="15"/>
      <c r="I69" s="11"/>
      <c r="J69" s="25"/>
      <c r="K69" s="15"/>
      <c r="L69" s="15"/>
      <c r="M69" s="11"/>
      <c r="N69" s="52"/>
    </row>
    <row r="70" spans="1:14" ht="15.75" customHeight="1" x14ac:dyDescent="0.25">
      <c r="A70" s="47"/>
      <c r="B70" s="50"/>
      <c r="C70" s="46" t="s">
        <v>141</v>
      </c>
      <c r="D70" s="53" t="s">
        <v>112</v>
      </c>
      <c r="E70" s="56">
        <v>732</v>
      </c>
      <c r="F70" s="56">
        <v>1003</v>
      </c>
      <c r="G70" s="9" t="s">
        <v>18</v>
      </c>
      <c r="H70" s="25"/>
      <c r="I70" s="8"/>
      <c r="J70" s="25"/>
      <c r="K70" s="25"/>
      <c r="L70" s="25"/>
      <c r="M70" s="8"/>
      <c r="N70" s="52"/>
    </row>
    <row r="71" spans="1:14" ht="21.75" customHeight="1" x14ac:dyDescent="0.25">
      <c r="A71" s="47"/>
      <c r="B71" s="50"/>
      <c r="C71" s="52"/>
      <c r="D71" s="65"/>
      <c r="E71" s="64"/>
      <c r="F71" s="64"/>
      <c r="G71" s="9" t="s">
        <v>174</v>
      </c>
      <c r="H71" s="20">
        <v>462750</v>
      </c>
      <c r="I71" s="13">
        <v>453990</v>
      </c>
      <c r="J71" s="20">
        <v>400000</v>
      </c>
      <c r="K71" s="20">
        <v>397867.05</v>
      </c>
      <c r="L71" s="20">
        <v>400000</v>
      </c>
      <c r="M71" s="13">
        <v>400000</v>
      </c>
      <c r="N71" s="52"/>
    </row>
    <row r="72" spans="1:14" ht="30" x14ac:dyDescent="0.25">
      <c r="A72" s="46" t="s">
        <v>36</v>
      </c>
      <c r="B72" s="49" t="s">
        <v>37</v>
      </c>
      <c r="C72" s="8" t="s">
        <v>10</v>
      </c>
      <c r="D72" s="6" t="s">
        <v>113</v>
      </c>
      <c r="E72" s="22" t="s">
        <v>16</v>
      </c>
      <c r="F72" s="22" t="s">
        <v>16</v>
      </c>
      <c r="G72" s="22" t="s">
        <v>16</v>
      </c>
      <c r="H72" s="20">
        <f>H75</f>
        <v>114400</v>
      </c>
      <c r="I72" s="20">
        <f t="shared" ref="I72:M72" si="32">I75</f>
        <v>114400</v>
      </c>
      <c r="J72" s="20">
        <f t="shared" si="32"/>
        <v>109000</v>
      </c>
      <c r="K72" s="20">
        <f t="shared" si="32"/>
        <v>100100</v>
      </c>
      <c r="L72" s="20">
        <f t="shared" si="32"/>
        <v>129000</v>
      </c>
      <c r="M72" s="20">
        <f t="shared" si="32"/>
        <v>129000</v>
      </c>
      <c r="N72" s="46" t="s">
        <v>207</v>
      </c>
    </row>
    <row r="73" spans="1:14" x14ac:dyDescent="0.25">
      <c r="A73" s="47"/>
      <c r="B73" s="50"/>
      <c r="C73" s="8" t="s">
        <v>9</v>
      </c>
      <c r="D73" s="8"/>
      <c r="E73" s="8"/>
      <c r="F73" s="8"/>
      <c r="G73" s="8"/>
      <c r="H73" s="15"/>
      <c r="I73" s="11"/>
      <c r="J73" s="25"/>
      <c r="K73" s="15"/>
      <c r="L73" s="15"/>
      <c r="M73" s="11"/>
      <c r="N73" s="52"/>
    </row>
    <row r="74" spans="1:14" ht="17.25" customHeight="1" x14ac:dyDescent="0.25">
      <c r="A74" s="47"/>
      <c r="B74" s="50"/>
      <c r="C74" s="46" t="s">
        <v>141</v>
      </c>
      <c r="D74" s="53" t="s">
        <v>113</v>
      </c>
      <c r="E74" s="56">
        <v>732</v>
      </c>
      <c r="F74" s="56">
        <v>1003</v>
      </c>
      <c r="G74" s="9" t="s">
        <v>18</v>
      </c>
      <c r="H74" s="25"/>
      <c r="I74" s="8"/>
      <c r="J74" s="25"/>
      <c r="K74" s="25"/>
      <c r="L74" s="25"/>
      <c r="M74" s="8"/>
      <c r="N74" s="52"/>
    </row>
    <row r="75" spans="1:14" ht="21.75" customHeight="1" x14ac:dyDescent="0.25">
      <c r="A75" s="47"/>
      <c r="B75" s="50"/>
      <c r="C75" s="52"/>
      <c r="D75" s="65"/>
      <c r="E75" s="64"/>
      <c r="F75" s="64"/>
      <c r="G75" s="9" t="s">
        <v>174</v>
      </c>
      <c r="H75" s="20">
        <v>114400</v>
      </c>
      <c r="I75" s="13">
        <v>114400</v>
      </c>
      <c r="J75" s="20">
        <v>109000</v>
      </c>
      <c r="K75" s="20">
        <v>100100</v>
      </c>
      <c r="L75" s="20">
        <v>129000</v>
      </c>
      <c r="M75" s="13">
        <v>129000</v>
      </c>
      <c r="N75" s="52"/>
    </row>
    <row r="76" spans="1:14" ht="30" x14ac:dyDescent="0.25">
      <c r="A76" s="46" t="s">
        <v>38</v>
      </c>
      <c r="B76" s="49" t="s">
        <v>150</v>
      </c>
      <c r="C76" s="8" t="s">
        <v>10</v>
      </c>
      <c r="D76" s="6" t="s">
        <v>172</v>
      </c>
      <c r="E76" s="36" t="s">
        <v>16</v>
      </c>
      <c r="F76" s="36" t="s">
        <v>16</v>
      </c>
      <c r="G76" s="36" t="s">
        <v>16</v>
      </c>
      <c r="H76" s="20">
        <f t="shared" ref="H76:L76" si="33">H79</f>
        <v>804000</v>
      </c>
      <c r="I76" s="13">
        <f t="shared" si="33"/>
        <v>804000</v>
      </c>
      <c r="J76" s="20">
        <f t="shared" si="33"/>
        <v>972000</v>
      </c>
      <c r="K76" s="20">
        <f t="shared" si="33"/>
        <v>972000</v>
      </c>
      <c r="L76" s="20">
        <f t="shared" si="33"/>
        <v>804000</v>
      </c>
      <c r="M76" s="13">
        <f>M79</f>
        <v>804000</v>
      </c>
      <c r="N76" s="46"/>
    </row>
    <row r="77" spans="1:14" x14ac:dyDescent="0.25">
      <c r="A77" s="47"/>
      <c r="B77" s="50"/>
      <c r="C77" s="8" t="s">
        <v>9</v>
      </c>
      <c r="D77" s="8"/>
      <c r="E77" s="8"/>
      <c r="F77" s="8"/>
      <c r="G77" s="8"/>
      <c r="H77" s="15"/>
      <c r="I77" s="11"/>
      <c r="J77" s="25"/>
      <c r="K77" s="15"/>
      <c r="L77" s="15"/>
      <c r="M77" s="11"/>
      <c r="N77" s="52"/>
    </row>
    <row r="78" spans="1:14" ht="34.5" customHeight="1" x14ac:dyDescent="0.25">
      <c r="A78" s="47"/>
      <c r="B78" s="50"/>
      <c r="C78" s="46" t="s">
        <v>141</v>
      </c>
      <c r="D78" s="53" t="s">
        <v>172</v>
      </c>
      <c r="E78" s="56">
        <v>732</v>
      </c>
      <c r="F78" s="56">
        <v>1003</v>
      </c>
      <c r="G78" s="9" t="s">
        <v>18</v>
      </c>
      <c r="H78" s="25"/>
      <c r="I78" s="8"/>
      <c r="J78" s="25"/>
      <c r="K78" s="25"/>
      <c r="L78" s="25"/>
      <c r="M78" s="8"/>
      <c r="N78" s="52"/>
    </row>
    <row r="79" spans="1:14" ht="39" customHeight="1" x14ac:dyDescent="0.25">
      <c r="A79" s="48"/>
      <c r="B79" s="51"/>
      <c r="C79" s="48"/>
      <c r="D79" s="48"/>
      <c r="E79" s="48"/>
      <c r="F79" s="48"/>
      <c r="G79" s="10">
        <v>310</v>
      </c>
      <c r="H79" s="20">
        <v>804000</v>
      </c>
      <c r="I79" s="13">
        <v>804000</v>
      </c>
      <c r="J79" s="20">
        <v>972000</v>
      </c>
      <c r="K79" s="20">
        <v>972000</v>
      </c>
      <c r="L79" s="20">
        <v>804000</v>
      </c>
      <c r="M79" s="13">
        <v>804000</v>
      </c>
      <c r="N79" s="48"/>
    </row>
    <row r="80" spans="1:14" ht="30" x14ac:dyDescent="0.25">
      <c r="A80" s="46" t="s">
        <v>39</v>
      </c>
      <c r="B80" s="49" t="s">
        <v>40</v>
      </c>
      <c r="C80" s="8" t="s">
        <v>10</v>
      </c>
      <c r="D80" s="6" t="s">
        <v>114</v>
      </c>
      <c r="E80" s="22" t="s">
        <v>16</v>
      </c>
      <c r="F80" s="22" t="s">
        <v>16</v>
      </c>
      <c r="G80" s="22" t="s">
        <v>16</v>
      </c>
      <c r="H80" s="20">
        <f>H83</f>
        <v>262391.58</v>
      </c>
      <c r="I80" s="20">
        <f t="shared" ref="I80:M80" si="34">I83</f>
        <v>262391.58</v>
      </c>
      <c r="J80" s="20">
        <f t="shared" si="34"/>
        <v>241550</v>
      </c>
      <c r="K80" s="20">
        <f t="shared" si="34"/>
        <v>241550</v>
      </c>
      <c r="L80" s="20">
        <f t="shared" si="34"/>
        <v>241550</v>
      </c>
      <c r="M80" s="20">
        <f t="shared" si="34"/>
        <v>241550</v>
      </c>
      <c r="N80" s="46"/>
    </row>
    <row r="81" spans="1:14" x14ac:dyDescent="0.25">
      <c r="A81" s="47"/>
      <c r="B81" s="50"/>
      <c r="C81" s="8" t="s">
        <v>9</v>
      </c>
      <c r="D81" s="8"/>
      <c r="E81" s="8"/>
      <c r="F81" s="8"/>
      <c r="G81" s="8"/>
      <c r="H81" s="15"/>
      <c r="I81" s="11"/>
      <c r="J81" s="25"/>
      <c r="K81" s="15"/>
      <c r="L81" s="15"/>
      <c r="M81" s="11"/>
      <c r="N81" s="52"/>
    </row>
    <row r="82" spans="1:14" ht="16.5" customHeight="1" x14ac:dyDescent="0.25">
      <c r="A82" s="47"/>
      <c r="B82" s="50"/>
      <c r="C82" s="46" t="s">
        <v>141</v>
      </c>
      <c r="D82" s="53" t="s">
        <v>114</v>
      </c>
      <c r="E82" s="56">
        <v>732</v>
      </c>
      <c r="F82" s="56">
        <v>1003</v>
      </c>
      <c r="G82" s="9" t="s">
        <v>18</v>
      </c>
      <c r="H82" s="25"/>
      <c r="I82" s="8"/>
      <c r="J82" s="25"/>
      <c r="K82" s="25"/>
      <c r="L82" s="25"/>
      <c r="M82" s="8"/>
      <c r="N82" s="52"/>
    </row>
    <row r="83" spans="1:14" ht="22.5" customHeight="1" x14ac:dyDescent="0.25">
      <c r="A83" s="47"/>
      <c r="B83" s="50"/>
      <c r="C83" s="52"/>
      <c r="D83" s="65"/>
      <c r="E83" s="64"/>
      <c r="F83" s="64"/>
      <c r="G83" s="9" t="s">
        <v>175</v>
      </c>
      <c r="H83" s="20">
        <v>262391.58</v>
      </c>
      <c r="I83" s="13">
        <v>262391.58</v>
      </c>
      <c r="J83" s="20">
        <v>241550</v>
      </c>
      <c r="K83" s="20">
        <v>241550</v>
      </c>
      <c r="L83" s="20">
        <v>241550</v>
      </c>
      <c r="M83" s="13">
        <v>241550</v>
      </c>
      <c r="N83" s="52"/>
    </row>
    <row r="84" spans="1:14" ht="30" x14ac:dyDescent="0.25">
      <c r="A84" s="46" t="s">
        <v>41</v>
      </c>
      <c r="B84" s="49" t="s">
        <v>42</v>
      </c>
      <c r="C84" s="8" t="s">
        <v>10</v>
      </c>
      <c r="D84" s="6" t="s">
        <v>115</v>
      </c>
      <c r="E84" s="22" t="s">
        <v>16</v>
      </c>
      <c r="F84" s="22" t="s">
        <v>16</v>
      </c>
      <c r="G84" s="22" t="s">
        <v>16</v>
      </c>
      <c r="H84" s="20">
        <f>H87</f>
        <v>979158.42</v>
      </c>
      <c r="I84" s="20">
        <f t="shared" ref="I84:M84" si="35">I87</f>
        <v>979158.42</v>
      </c>
      <c r="J84" s="20">
        <f t="shared" si="35"/>
        <v>994900.5</v>
      </c>
      <c r="K84" s="20">
        <f t="shared" si="35"/>
        <v>994900.5</v>
      </c>
      <c r="L84" s="20">
        <f t="shared" si="35"/>
        <v>1000000</v>
      </c>
      <c r="M84" s="20">
        <f t="shared" si="35"/>
        <v>1000000</v>
      </c>
      <c r="N84" s="46"/>
    </row>
    <row r="85" spans="1:14" x14ac:dyDescent="0.25">
      <c r="A85" s="47"/>
      <c r="B85" s="50"/>
      <c r="C85" s="8" t="s">
        <v>9</v>
      </c>
      <c r="D85" s="8"/>
      <c r="E85" s="8"/>
      <c r="F85" s="8"/>
      <c r="G85" s="8"/>
      <c r="H85" s="15"/>
      <c r="I85" s="11"/>
      <c r="J85" s="25"/>
      <c r="K85" s="15"/>
      <c r="L85" s="15"/>
      <c r="M85" s="11"/>
      <c r="N85" s="52"/>
    </row>
    <row r="86" spans="1:14" ht="16.5" customHeight="1" x14ac:dyDescent="0.25">
      <c r="A86" s="47"/>
      <c r="B86" s="50"/>
      <c r="C86" s="46" t="s">
        <v>141</v>
      </c>
      <c r="D86" s="53" t="s">
        <v>115</v>
      </c>
      <c r="E86" s="56">
        <v>732</v>
      </c>
      <c r="F86" s="56">
        <v>1003</v>
      </c>
      <c r="G86" s="9" t="s">
        <v>18</v>
      </c>
      <c r="H86" s="25"/>
      <c r="I86" s="8"/>
      <c r="J86" s="25"/>
      <c r="K86" s="25"/>
      <c r="L86" s="25"/>
      <c r="M86" s="8"/>
      <c r="N86" s="52"/>
    </row>
    <row r="87" spans="1:14" ht="22.5" customHeight="1" x14ac:dyDescent="0.25">
      <c r="A87" s="47"/>
      <c r="B87" s="50"/>
      <c r="C87" s="52"/>
      <c r="D87" s="65"/>
      <c r="E87" s="64"/>
      <c r="F87" s="64"/>
      <c r="G87" s="9" t="s">
        <v>173</v>
      </c>
      <c r="H87" s="20">
        <v>979158.42</v>
      </c>
      <c r="I87" s="13">
        <v>979158.42</v>
      </c>
      <c r="J87" s="20">
        <v>994900.5</v>
      </c>
      <c r="K87" s="20">
        <v>994900.5</v>
      </c>
      <c r="L87" s="20">
        <v>1000000</v>
      </c>
      <c r="M87" s="13">
        <v>1000000</v>
      </c>
      <c r="N87" s="52"/>
    </row>
    <row r="88" spans="1:14" ht="30" x14ac:dyDescent="0.25">
      <c r="A88" s="46" t="s">
        <v>43</v>
      </c>
      <c r="B88" s="49" t="s">
        <v>44</v>
      </c>
      <c r="C88" s="8" t="s">
        <v>10</v>
      </c>
      <c r="D88" s="6" t="s">
        <v>116</v>
      </c>
      <c r="E88" s="22" t="s">
        <v>16</v>
      </c>
      <c r="F88" s="22" t="s">
        <v>16</v>
      </c>
      <c r="G88" s="22" t="s">
        <v>16</v>
      </c>
      <c r="H88" s="20">
        <f>H92+H93+H91</f>
        <v>40000</v>
      </c>
      <c r="I88" s="20">
        <f t="shared" ref="I88:M88" si="36">I92+I93+I91</f>
        <v>40000</v>
      </c>
      <c r="J88" s="20">
        <f t="shared" si="36"/>
        <v>40000</v>
      </c>
      <c r="K88" s="20">
        <f t="shared" si="36"/>
        <v>40000</v>
      </c>
      <c r="L88" s="20">
        <f t="shared" si="36"/>
        <v>40000</v>
      </c>
      <c r="M88" s="20">
        <f t="shared" si="36"/>
        <v>40000</v>
      </c>
      <c r="N88" s="46"/>
    </row>
    <row r="89" spans="1:14" x14ac:dyDescent="0.25">
      <c r="A89" s="47"/>
      <c r="B89" s="50"/>
      <c r="C89" s="8" t="s">
        <v>9</v>
      </c>
      <c r="D89" s="8"/>
      <c r="E89" s="8"/>
      <c r="F89" s="8"/>
      <c r="G89" s="8"/>
      <c r="H89" s="15"/>
      <c r="I89" s="11"/>
      <c r="J89" s="25"/>
      <c r="K89" s="15"/>
      <c r="L89" s="15"/>
      <c r="M89" s="11"/>
      <c r="N89" s="52"/>
    </row>
    <row r="90" spans="1:14" ht="19.5" customHeight="1" x14ac:dyDescent="0.25">
      <c r="A90" s="47"/>
      <c r="B90" s="50"/>
      <c r="C90" s="46" t="s">
        <v>141</v>
      </c>
      <c r="D90" s="53" t="s">
        <v>116</v>
      </c>
      <c r="E90" s="56">
        <v>732</v>
      </c>
      <c r="F90" s="56">
        <v>1006</v>
      </c>
      <c r="G90" s="9" t="s">
        <v>18</v>
      </c>
      <c r="H90" s="25"/>
      <c r="I90" s="8"/>
      <c r="J90" s="25"/>
      <c r="K90" s="25"/>
      <c r="L90" s="25"/>
      <c r="M90" s="8"/>
      <c r="N90" s="52"/>
    </row>
    <row r="91" spans="1:14" ht="19.5" customHeight="1" x14ac:dyDescent="0.25">
      <c r="A91" s="47"/>
      <c r="B91" s="50"/>
      <c r="C91" s="52"/>
      <c r="D91" s="65"/>
      <c r="E91" s="64"/>
      <c r="F91" s="64"/>
      <c r="G91" s="9" t="s">
        <v>173</v>
      </c>
      <c r="H91" s="20">
        <v>40000</v>
      </c>
      <c r="I91" s="13">
        <v>40000</v>
      </c>
      <c r="J91" s="20">
        <v>40000</v>
      </c>
      <c r="K91" s="20">
        <v>40000</v>
      </c>
      <c r="L91" s="20">
        <v>40000</v>
      </c>
      <c r="M91" s="13">
        <v>40000</v>
      </c>
      <c r="N91" s="52"/>
    </row>
    <row r="92" spans="1:14" ht="32.25" customHeight="1" x14ac:dyDescent="0.25">
      <c r="A92" s="47"/>
      <c r="B92" s="50"/>
      <c r="C92" s="38" t="s">
        <v>45</v>
      </c>
      <c r="D92" s="41" t="s">
        <v>116</v>
      </c>
      <c r="E92" s="39">
        <v>733</v>
      </c>
      <c r="F92" s="39">
        <v>1006</v>
      </c>
      <c r="G92" s="10">
        <v>610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47"/>
    </row>
    <row r="93" spans="1:14" ht="33" customHeight="1" x14ac:dyDescent="0.25">
      <c r="A93" s="47"/>
      <c r="B93" s="50"/>
      <c r="C93" s="38" t="s">
        <v>15</v>
      </c>
      <c r="D93" s="41" t="s">
        <v>116</v>
      </c>
      <c r="E93" s="37" t="s">
        <v>17</v>
      </c>
      <c r="F93" s="39">
        <v>1006</v>
      </c>
      <c r="G93" s="10">
        <v>620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48"/>
    </row>
    <row r="94" spans="1:14" ht="30" x14ac:dyDescent="0.25">
      <c r="A94" s="46" t="s">
        <v>46</v>
      </c>
      <c r="B94" s="49" t="s">
        <v>49</v>
      </c>
      <c r="C94" s="8" t="s">
        <v>10</v>
      </c>
      <c r="D94" s="6" t="s">
        <v>117</v>
      </c>
      <c r="E94" s="22" t="s">
        <v>16</v>
      </c>
      <c r="F94" s="22" t="s">
        <v>16</v>
      </c>
      <c r="G94" s="22" t="s">
        <v>16</v>
      </c>
      <c r="H94" s="20">
        <f>H97</f>
        <v>330000</v>
      </c>
      <c r="I94" s="20">
        <f t="shared" ref="I94:M94" si="37">I97</f>
        <v>330000</v>
      </c>
      <c r="J94" s="20">
        <f t="shared" si="37"/>
        <v>330000</v>
      </c>
      <c r="K94" s="20">
        <f t="shared" si="37"/>
        <v>330000</v>
      </c>
      <c r="L94" s="20">
        <f t="shared" si="37"/>
        <v>330000</v>
      </c>
      <c r="M94" s="20">
        <f t="shared" si="37"/>
        <v>330000</v>
      </c>
      <c r="N94" s="46"/>
    </row>
    <row r="95" spans="1:14" x14ac:dyDescent="0.25">
      <c r="A95" s="47"/>
      <c r="B95" s="50"/>
      <c r="C95" s="8" t="s">
        <v>9</v>
      </c>
      <c r="D95" s="8"/>
      <c r="E95" s="8"/>
      <c r="F95" s="8"/>
      <c r="G95" s="8"/>
      <c r="H95" s="15"/>
      <c r="I95" s="11"/>
      <c r="J95" s="25"/>
      <c r="K95" s="15"/>
      <c r="L95" s="15"/>
      <c r="M95" s="11"/>
      <c r="N95" s="52"/>
    </row>
    <row r="96" spans="1:14" ht="13.5" customHeight="1" x14ac:dyDescent="0.25">
      <c r="A96" s="47"/>
      <c r="B96" s="50"/>
      <c r="C96" s="46" t="s">
        <v>141</v>
      </c>
      <c r="D96" s="53" t="s">
        <v>117</v>
      </c>
      <c r="E96" s="56">
        <v>732</v>
      </c>
      <c r="F96" s="56">
        <v>1003</v>
      </c>
      <c r="G96" s="9" t="s">
        <v>18</v>
      </c>
      <c r="H96" s="25"/>
      <c r="I96" s="8"/>
      <c r="J96" s="25"/>
      <c r="K96" s="25"/>
      <c r="L96" s="25"/>
      <c r="M96" s="8"/>
      <c r="N96" s="52"/>
    </row>
    <row r="97" spans="1:14" ht="24" customHeight="1" x14ac:dyDescent="0.25">
      <c r="A97" s="47"/>
      <c r="B97" s="50"/>
      <c r="C97" s="52"/>
      <c r="D97" s="65"/>
      <c r="E97" s="64"/>
      <c r="F97" s="64"/>
      <c r="G97" s="9" t="s">
        <v>173</v>
      </c>
      <c r="H97" s="20">
        <v>330000</v>
      </c>
      <c r="I97" s="13">
        <v>330000</v>
      </c>
      <c r="J97" s="20">
        <v>330000</v>
      </c>
      <c r="K97" s="20">
        <v>330000</v>
      </c>
      <c r="L97" s="20">
        <v>330000</v>
      </c>
      <c r="M97" s="13">
        <v>330000</v>
      </c>
      <c r="N97" s="52"/>
    </row>
    <row r="98" spans="1:14" ht="30" x14ac:dyDescent="0.25">
      <c r="A98" s="49" t="s">
        <v>47</v>
      </c>
      <c r="B98" s="49" t="s">
        <v>51</v>
      </c>
      <c r="C98" s="8" t="s">
        <v>10</v>
      </c>
      <c r="D98" s="6" t="s">
        <v>118</v>
      </c>
      <c r="E98" s="22" t="s">
        <v>16</v>
      </c>
      <c r="F98" s="22" t="s">
        <v>16</v>
      </c>
      <c r="G98" s="22" t="s">
        <v>16</v>
      </c>
      <c r="H98" s="13">
        <f>H101</f>
        <v>192640</v>
      </c>
      <c r="I98" s="13">
        <f t="shared" ref="I98:M98" si="38">I101</f>
        <v>192640</v>
      </c>
      <c r="J98" s="20">
        <f t="shared" si="38"/>
        <v>192640</v>
      </c>
      <c r="K98" s="20">
        <f t="shared" si="38"/>
        <v>192630</v>
      </c>
      <c r="L98" s="13">
        <f t="shared" si="38"/>
        <v>192640</v>
      </c>
      <c r="M98" s="13">
        <f t="shared" si="38"/>
        <v>192640</v>
      </c>
      <c r="N98" s="46"/>
    </row>
    <row r="99" spans="1:14" x14ac:dyDescent="0.25">
      <c r="A99" s="50"/>
      <c r="B99" s="50"/>
      <c r="C99" s="8" t="s">
        <v>9</v>
      </c>
      <c r="D99" s="8"/>
      <c r="E99" s="8"/>
      <c r="F99" s="8"/>
      <c r="G99" s="8"/>
      <c r="H99" s="15"/>
      <c r="I99" s="11"/>
      <c r="J99" s="25"/>
      <c r="K99" s="15"/>
      <c r="L99" s="15"/>
      <c r="M99" s="11"/>
      <c r="N99" s="52"/>
    </row>
    <row r="100" spans="1:14" ht="15" customHeight="1" x14ac:dyDescent="0.25">
      <c r="A100" s="50"/>
      <c r="B100" s="50"/>
      <c r="C100" s="49" t="s">
        <v>45</v>
      </c>
      <c r="D100" s="53" t="s">
        <v>118</v>
      </c>
      <c r="E100" s="56">
        <v>733</v>
      </c>
      <c r="F100" s="56">
        <v>1003</v>
      </c>
      <c r="G100" s="9" t="s">
        <v>18</v>
      </c>
      <c r="H100" s="25"/>
      <c r="I100" s="8"/>
      <c r="J100" s="25"/>
      <c r="K100" s="25"/>
      <c r="L100" s="25"/>
      <c r="M100" s="8"/>
      <c r="N100" s="52"/>
    </row>
    <row r="101" spans="1:14" ht="24" customHeight="1" x14ac:dyDescent="0.25">
      <c r="A101" s="50"/>
      <c r="B101" s="50"/>
      <c r="C101" s="50"/>
      <c r="D101" s="66"/>
      <c r="E101" s="66"/>
      <c r="F101" s="66"/>
      <c r="G101" s="10">
        <v>610</v>
      </c>
      <c r="H101" s="20">
        <v>192640</v>
      </c>
      <c r="I101" s="20">
        <v>192640</v>
      </c>
      <c r="J101" s="20">
        <v>192640</v>
      </c>
      <c r="K101" s="20">
        <v>192630</v>
      </c>
      <c r="L101" s="20">
        <v>192640</v>
      </c>
      <c r="M101" s="13">
        <v>192640</v>
      </c>
      <c r="N101" s="52"/>
    </row>
    <row r="102" spans="1:14" ht="30" x14ac:dyDescent="0.25">
      <c r="A102" s="49" t="s">
        <v>48</v>
      </c>
      <c r="B102" s="49" t="s">
        <v>55</v>
      </c>
      <c r="C102" s="8" t="s">
        <v>10</v>
      </c>
      <c r="D102" s="6" t="s">
        <v>119</v>
      </c>
      <c r="E102" s="22" t="s">
        <v>16</v>
      </c>
      <c r="F102" s="22" t="s">
        <v>16</v>
      </c>
      <c r="G102" s="22" t="s">
        <v>16</v>
      </c>
      <c r="H102" s="20">
        <f>H105</f>
        <v>136800</v>
      </c>
      <c r="I102" s="20">
        <f t="shared" ref="I102:M102" si="39">I105</f>
        <v>136800</v>
      </c>
      <c r="J102" s="20">
        <f t="shared" si="39"/>
        <v>138000</v>
      </c>
      <c r="K102" s="20">
        <f t="shared" si="39"/>
        <v>136800</v>
      </c>
      <c r="L102" s="20">
        <f t="shared" si="39"/>
        <v>138000</v>
      </c>
      <c r="M102" s="20">
        <f t="shared" si="39"/>
        <v>138000</v>
      </c>
      <c r="N102" s="46" t="s">
        <v>208</v>
      </c>
    </row>
    <row r="103" spans="1:14" x14ac:dyDescent="0.25">
      <c r="A103" s="50"/>
      <c r="B103" s="50"/>
      <c r="C103" s="8" t="s">
        <v>9</v>
      </c>
      <c r="D103" s="8"/>
      <c r="E103" s="8"/>
      <c r="F103" s="8"/>
      <c r="G103" s="8"/>
      <c r="H103" s="15"/>
      <c r="I103" s="11"/>
      <c r="J103" s="25"/>
      <c r="K103" s="15"/>
      <c r="L103" s="15"/>
      <c r="M103" s="11"/>
      <c r="N103" s="52"/>
    </row>
    <row r="104" spans="1:14" ht="16.5" customHeight="1" x14ac:dyDescent="0.25">
      <c r="A104" s="50"/>
      <c r="B104" s="50"/>
      <c r="C104" s="46" t="s">
        <v>141</v>
      </c>
      <c r="D104" s="53" t="s">
        <v>119</v>
      </c>
      <c r="E104" s="56">
        <v>732</v>
      </c>
      <c r="F104" s="56">
        <v>1003</v>
      </c>
      <c r="G104" s="9" t="s">
        <v>18</v>
      </c>
      <c r="H104" s="25"/>
      <c r="I104" s="8"/>
      <c r="J104" s="25"/>
      <c r="K104" s="25"/>
      <c r="L104" s="25"/>
      <c r="M104" s="8"/>
      <c r="N104" s="52"/>
    </row>
    <row r="105" spans="1:14" ht="24.75" customHeight="1" x14ac:dyDescent="0.25">
      <c r="A105" s="50"/>
      <c r="B105" s="50"/>
      <c r="C105" s="52"/>
      <c r="D105" s="65"/>
      <c r="E105" s="64"/>
      <c r="F105" s="64"/>
      <c r="G105" s="9" t="s">
        <v>173</v>
      </c>
      <c r="H105" s="20">
        <v>136800</v>
      </c>
      <c r="I105" s="13">
        <v>136800</v>
      </c>
      <c r="J105" s="20">
        <v>138000</v>
      </c>
      <c r="K105" s="20">
        <v>136800</v>
      </c>
      <c r="L105" s="20">
        <v>138000</v>
      </c>
      <c r="M105" s="13">
        <v>138000</v>
      </c>
      <c r="N105" s="52"/>
    </row>
    <row r="106" spans="1:14" ht="34.5" customHeight="1" x14ac:dyDescent="0.25">
      <c r="A106" s="49" t="s">
        <v>50</v>
      </c>
      <c r="B106" s="49" t="s">
        <v>58</v>
      </c>
      <c r="C106" s="8" t="s">
        <v>10</v>
      </c>
      <c r="D106" s="6" t="s">
        <v>120</v>
      </c>
      <c r="E106" s="22" t="s">
        <v>16</v>
      </c>
      <c r="F106" s="22" t="s">
        <v>16</v>
      </c>
      <c r="G106" s="22" t="s">
        <v>16</v>
      </c>
      <c r="H106" s="20">
        <f>H109</f>
        <v>158309</v>
      </c>
      <c r="I106" s="20">
        <f t="shared" ref="I106:M106" si="40">I109</f>
        <v>158309</v>
      </c>
      <c r="J106" s="20">
        <f t="shared" si="40"/>
        <v>126600</v>
      </c>
      <c r="K106" s="20">
        <f t="shared" si="40"/>
        <v>126600</v>
      </c>
      <c r="L106" s="20">
        <f t="shared" si="40"/>
        <v>126600</v>
      </c>
      <c r="M106" s="20">
        <f t="shared" si="40"/>
        <v>126600</v>
      </c>
      <c r="N106" s="46"/>
    </row>
    <row r="107" spans="1:14" ht="18" customHeight="1" x14ac:dyDescent="0.25">
      <c r="A107" s="50"/>
      <c r="B107" s="50"/>
      <c r="C107" s="8" t="s">
        <v>9</v>
      </c>
      <c r="D107" s="8"/>
      <c r="E107" s="8"/>
      <c r="F107" s="8"/>
      <c r="G107" s="8"/>
      <c r="H107" s="15"/>
      <c r="I107" s="11"/>
      <c r="J107" s="25"/>
      <c r="K107" s="15"/>
      <c r="L107" s="15"/>
      <c r="M107" s="11"/>
      <c r="N107" s="52"/>
    </row>
    <row r="108" spans="1:14" ht="16.5" customHeight="1" x14ac:dyDescent="0.25">
      <c r="A108" s="50"/>
      <c r="B108" s="50"/>
      <c r="C108" s="49" t="s">
        <v>45</v>
      </c>
      <c r="D108" s="53" t="s">
        <v>120</v>
      </c>
      <c r="E108" s="56">
        <v>733</v>
      </c>
      <c r="F108" s="56">
        <v>1006</v>
      </c>
      <c r="G108" s="9" t="s">
        <v>18</v>
      </c>
      <c r="H108" s="25"/>
      <c r="I108" s="8"/>
      <c r="J108" s="25"/>
      <c r="K108" s="25"/>
      <c r="L108" s="25"/>
      <c r="M108" s="8"/>
      <c r="N108" s="52"/>
    </row>
    <row r="109" spans="1:14" ht="21.75" customHeight="1" x14ac:dyDescent="0.25">
      <c r="A109" s="50"/>
      <c r="B109" s="50"/>
      <c r="C109" s="67"/>
      <c r="D109" s="65"/>
      <c r="E109" s="64"/>
      <c r="F109" s="64"/>
      <c r="G109" s="9" t="s">
        <v>175</v>
      </c>
      <c r="H109" s="20">
        <v>158309</v>
      </c>
      <c r="I109" s="20">
        <v>158309</v>
      </c>
      <c r="J109" s="20">
        <v>126600</v>
      </c>
      <c r="K109" s="20">
        <v>126600</v>
      </c>
      <c r="L109" s="20">
        <v>126600</v>
      </c>
      <c r="M109" s="13">
        <v>126600</v>
      </c>
      <c r="N109" s="52"/>
    </row>
    <row r="110" spans="1:14" ht="30" x14ac:dyDescent="0.25">
      <c r="A110" s="49" t="s">
        <v>53</v>
      </c>
      <c r="B110" s="49" t="s">
        <v>60</v>
      </c>
      <c r="C110" s="8" t="s">
        <v>10</v>
      </c>
      <c r="D110" s="6" t="s">
        <v>121</v>
      </c>
      <c r="E110" s="22" t="s">
        <v>16</v>
      </c>
      <c r="F110" s="22" t="s">
        <v>16</v>
      </c>
      <c r="G110" s="22" t="s">
        <v>16</v>
      </c>
      <c r="H110" s="20">
        <f>H113</f>
        <v>3500000</v>
      </c>
      <c r="I110" s="20">
        <f t="shared" ref="I110:M110" si="41">I113</f>
        <v>3428144.63</v>
      </c>
      <c r="J110" s="20">
        <f t="shared" si="41"/>
        <v>5390000</v>
      </c>
      <c r="K110" s="20">
        <f t="shared" si="41"/>
        <v>5390000</v>
      </c>
      <c r="L110" s="20">
        <f t="shared" si="41"/>
        <v>5130000</v>
      </c>
      <c r="M110" s="20">
        <f t="shared" si="41"/>
        <v>5130000</v>
      </c>
      <c r="N110" s="46"/>
    </row>
    <row r="111" spans="1:14" x14ac:dyDescent="0.25">
      <c r="A111" s="50"/>
      <c r="B111" s="50"/>
      <c r="C111" s="8" t="s">
        <v>9</v>
      </c>
      <c r="D111" s="8"/>
      <c r="E111" s="8"/>
      <c r="F111" s="8"/>
      <c r="G111" s="8"/>
      <c r="H111" s="15"/>
      <c r="I111" s="11"/>
      <c r="J111" s="25"/>
      <c r="K111" s="15"/>
      <c r="L111" s="15"/>
      <c r="M111" s="11"/>
      <c r="N111" s="52"/>
    </row>
    <row r="112" spans="1:14" ht="15.75" customHeight="1" x14ac:dyDescent="0.25">
      <c r="A112" s="50"/>
      <c r="B112" s="50"/>
      <c r="C112" s="46" t="s">
        <v>141</v>
      </c>
      <c r="D112" s="53" t="s">
        <v>121</v>
      </c>
      <c r="E112" s="56">
        <v>732</v>
      </c>
      <c r="F112" s="56">
        <v>1001</v>
      </c>
      <c r="G112" s="9" t="s">
        <v>18</v>
      </c>
      <c r="H112" s="25"/>
      <c r="I112" s="8"/>
      <c r="J112" s="25"/>
      <c r="K112" s="25"/>
      <c r="L112" s="25"/>
      <c r="M112" s="8"/>
      <c r="N112" s="52"/>
    </row>
    <row r="113" spans="1:14" ht="20.25" customHeight="1" x14ac:dyDescent="0.25">
      <c r="A113" s="50"/>
      <c r="B113" s="50"/>
      <c r="C113" s="52"/>
      <c r="D113" s="65"/>
      <c r="E113" s="64"/>
      <c r="F113" s="64"/>
      <c r="G113" s="9" t="s">
        <v>174</v>
      </c>
      <c r="H113" s="20">
        <v>3500000</v>
      </c>
      <c r="I113" s="13">
        <v>3428144.63</v>
      </c>
      <c r="J113" s="20">
        <v>5390000</v>
      </c>
      <c r="K113" s="20">
        <v>5390000</v>
      </c>
      <c r="L113" s="20">
        <v>5130000</v>
      </c>
      <c r="M113" s="13">
        <v>5130000</v>
      </c>
      <c r="N113" s="52"/>
    </row>
    <row r="114" spans="1:14" ht="30" x14ac:dyDescent="0.25">
      <c r="A114" s="46" t="s">
        <v>54</v>
      </c>
      <c r="B114" s="49" t="s">
        <v>178</v>
      </c>
      <c r="C114" s="8" t="s">
        <v>10</v>
      </c>
      <c r="D114" s="6" t="s">
        <v>122</v>
      </c>
      <c r="E114" s="22" t="s">
        <v>16</v>
      </c>
      <c r="F114" s="22" t="s">
        <v>16</v>
      </c>
      <c r="G114" s="22" t="s">
        <v>16</v>
      </c>
      <c r="H114" s="20">
        <f>H117</f>
        <v>1800094</v>
      </c>
      <c r="I114" s="20">
        <f t="shared" ref="I114:M114" si="42">I117</f>
        <v>1494311.2</v>
      </c>
      <c r="J114" s="20">
        <f t="shared" si="42"/>
        <v>1038880</v>
      </c>
      <c r="K114" s="20">
        <f t="shared" si="42"/>
        <v>863945.96</v>
      </c>
      <c r="L114" s="20">
        <f t="shared" si="42"/>
        <v>2483500</v>
      </c>
      <c r="M114" s="20">
        <f t="shared" si="42"/>
        <v>2483500</v>
      </c>
      <c r="N114" s="46" t="s">
        <v>213</v>
      </c>
    </row>
    <row r="115" spans="1:14" x14ac:dyDescent="0.25">
      <c r="A115" s="47"/>
      <c r="B115" s="50"/>
      <c r="C115" s="8" t="s">
        <v>9</v>
      </c>
      <c r="D115" s="8"/>
      <c r="E115" s="8"/>
      <c r="F115" s="8"/>
      <c r="G115" s="8"/>
      <c r="H115" s="15"/>
      <c r="I115" s="11"/>
      <c r="J115" s="25"/>
      <c r="K115" s="15"/>
      <c r="L115" s="15"/>
      <c r="M115" s="11"/>
      <c r="N115" s="52"/>
    </row>
    <row r="116" spans="1:14" ht="15.75" customHeight="1" x14ac:dyDescent="0.25">
      <c r="A116" s="47"/>
      <c r="B116" s="50"/>
      <c r="C116" s="46" t="s">
        <v>141</v>
      </c>
      <c r="D116" s="53" t="s">
        <v>122</v>
      </c>
      <c r="E116" s="56">
        <v>732</v>
      </c>
      <c r="F116" s="56">
        <v>1003</v>
      </c>
      <c r="G116" s="9" t="s">
        <v>18</v>
      </c>
      <c r="H116" s="25"/>
      <c r="I116" s="8"/>
      <c r="J116" s="25"/>
      <c r="K116" s="25"/>
      <c r="L116" s="25"/>
      <c r="M116" s="8"/>
      <c r="N116" s="52"/>
    </row>
    <row r="117" spans="1:14" ht="24" customHeight="1" x14ac:dyDescent="0.25">
      <c r="A117" s="47"/>
      <c r="B117" s="50"/>
      <c r="C117" s="52"/>
      <c r="D117" s="65"/>
      <c r="E117" s="64"/>
      <c r="F117" s="64"/>
      <c r="G117" s="9" t="s">
        <v>173</v>
      </c>
      <c r="H117" s="20">
        <v>1800094</v>
      </c>
      <c r="I117" s="13">
        <v>1494311.2</v>
      </c>
      <c r="J117" s="20">
        <v>1038880</v>
      </c>
      <c r="K117" s="20">
        <v>863945.96</v>
      </c>
      <c r="L117" s="20">
        <v>2483500</v>
      </c>
      <c r="M117" s="13">
        <v>2483500</v>
      </c>
      <c r="N117" s="52"/>
    </row>
    <row r="118" spans="1:14" ht="30" x14ac:dyDescent="0.25">
      <c r="A118" s="46" t="s">
        <v>56</v>
      </c>
      <c r="B118" s="49" t="s">
        <v>64</v>
      </c>
      <c r="C118" s="8" t="s">
        <v>10</v>
      </c>
      <c r="D118" s="6" t="s">
        <v>123</v>
      </c>
      <c r="E118" s="22" t="s">
        <v>16</v>
      </c>
      <c r="F118" s="22" t="s">
        <v>16</v>
      </c>
      <c r="G118" s="22" t="s">
        <v>16</v>
      </c>
      <c r="H118" s="20">
        <f>H121+H122</f>
        <v>1545063</v>
      </c>
      <c r="I118" s="20">
        <f t="shared" ref="I118:M118" si="43">I121+I122</f>
        <v>1545063</v>
      </c>
      <c r="J118" s="20">
        <f t="shared" si="43"/>
        <v>1797600</v>
      </c>
      <c r="K118" s="20">
        <f t="shared" si="43"/>
        <v>1797400</v>
      </c>
      <c r="L118" s="20">
        <f t="shared" si="43"/>
        <v>1783800</v>
      </c>
      <c r="M118" s="20">
        <f t="shared" si="43"/>
        <v>1783800</v>
      </c>
      <c r="N118" s="46" t="s">
        <v>214</v>
      </c>
    </row>
    <row r="119" spans="1:14" x14ac:dyDescent="0.25">
      <c r="A119" s="47"/>
      <c r="B119" s="50"/>
      <c r="C119" s="8" t="s">
        <v>9</v>
      </c>
      <c r="D119" s="8"/>
      <c r="E119" s="8"/>
      <c r="F119" s="8"/>
      <c r="G119" s="8"/>
      <c r="H119" s="15"/>
      <c r="I119" s="11"/>
      <c r="J119" s="25"/>
      <c r="K119" s="15"/>
      <c r="L119" s="15"/>
      <c r="M119" s="11"/>
      <c r="N119" s="52"/>
    </row>
    <row r="120" spans="1:14" ht="15.75" customHeight="1" x14ac:dyDescent="0.25">
      <c r="A120" s="47"/>
      <c r="B120" s="50"/>
      <c r="C120" s="49" t="s">
        <v>52</v>
      </c>
      <c r="D120" s="53" t="s">
        <v>123</v>
      </c>
      <c r="E120" s="56">
        <v>734</v>
      </c>
      <c r="F120" s="56">
        <v>1003</v>
      </c>
      <c r="G120" s="9" t="s">
        <v>18</v>
      </c>
      <c r="H120" s="25"/>
      <c r="I120" s="8"/>
      <c r="J120" s="25"/>
      <c r="K120" s="25"/>
      <c r="L120" s="25"/>
      <c r="M120" s="8"/>
      <c r="N120" s="52"/>
    </row>
    <row r="121" spans="1:14" ht="20.25" customHeight="1" x14ac:dyDescent="0.25">
      <c r="A121" s="47"/>
      <c r="B121" s="50"/>
      <c r="C121" s="67"/>
      <c r="D121" s="65"/>
      <c r="E121" s="64"/>
      <c r="F121" s="64"/>
      <c r="G121" s="9" t="s">
        <v>175</v>
      </c>
      <c r="H121" s="20">
        <v>1432959</v>
      </c>
      <c r="I121" s="20">
        <v>1432959</v>
      </c>
      <c r="J121" s="20">
        <v>1666800</v>
      </c>
      <c r="K121" s="20">
        <v>1666600</v>
      </c>
      <c r="L121" s="20">
        <v>1656400</v>
      </c>
      <c r="M121" s="20">
        <v>1656400</v>
      </c>
      <c r="N121" s="52"/>
    </row>
    <row r="122" spans="1:14" ht="21.75" customHeight="1" x14ac:dyDescent="0.25">
      <c r="A122" s="47"/>
      <c r="B122" s="50"/>
      <c r="C122" s="67"/>
      <c r="D122" s="65"/>
      <c r="E122" s="64"/>
      <c r="F122" s="64"/>
      <c r="G122" s="9" t="s">
        <v>176</v>
      </c>
      <c r="H122" s="20">
        <v>112104</v>
      </c>
      <c r="I122" s="20">
        <v>112104</v>
      </c>
      <c r="J122" s="20">
        <v>130800</v>
      </c>
      <c r="K122" s="20">
        <v>130800</v>
      </c>
      <c r="L122" s="20">
        <v>127400</v>
      </c>
      <c r="M122" s="20">
        <v>127400</v>
      </c>
      <c r="N122" s="52"/>
    </row>
    <row r="123" spans="1:14" ht="30" x14ac:dyDescent="0.25">
      <c r="A123" s="49" t="s">
        <v>57</v>
      </c>
      <c r="B123" s="49" t="s">
        <v>66</v>
      </c>
      <c r="C123" s="8" t="s">
        <v>10</v>
      </c>
      <c r="D123" s="6" t="s">
        <v>124</v>
      </c>
      <c r="E123" s="22" t="s">
        <v>16</v>
      </c>
      <c r="F123" s="22" t="s">
        <v>16</v>
      </c>
      <c r="G123" s="22" t="s">
        <v>16</v>
      </c>
      <c r="H123" s="20">
        <f>H126</f>
        <v>109855</v>
      </c>
      <c r="I123" s="20">
        <f t="shared" ref="I123:M123" si="44">I126</f>
        <v>109855</v>
      </c>
      <c r="J123" s="20">
        <f t="shared" si="44"/>
        <v>109855</v>
      </c>
      <c r="K123" s="20">
        <f t="shared" si="44"/>
        <v>109855</v>
      </c>
      <c r="L123" s="20">
        <f t="shared" si="44"/>
        <v>109855</v>
      </c>
      <c r="M123" s="20">
        <f t="shared" si="44"/>
        <v>109855</v>
      </c>
      <c r="N123" s="46"/>
    </row>
    <row r="124" spans="1:14" x14ac:dyDescent="0.25">
      <c r="A124" s="50"/>
      <c r="B124" s="50"/>
      <c r="C124" s="8" t="s">
        <v>9</v>
      </c>
      <c r="D124" s="8"/>
      <c r="E124" s="8"/>
      <c r="F124" s="8"/>
      <c r="G124" s="8"/>
      <c r="H124" s="15"/>
      <c r="I124" s="11"/>
      <c r="J124" s="25"/>
      <c r="K124" s="15"/>
      <c r="L124" s="15"/>
      <c r="M124" s="11"/>
      <c r="N124" s="52"/>
    </row>
    <row r="125" spans="1:14" ht="15.75" customHeight="1" x14ac:dyDescent="0.25">
      <c r="A125" s="50"/>
      <c r="B125" s="50"/>
      <c r="C125" s="49" t="s">
        <v>45</v>
      </c>
      <c r="D125" s="53" t="s">
        <v>124</v>
      </c>
      <c r="E125" s="56">
        <v>733</v>
      </c>
      <c r="F125" s="56">
        <v>1003</v>
      </c>
      <c r="G125" s="9" t="s">
        <v>18</v>
      </c>
      <c r="H125" s="25"/>
      <c r="I125" s="8"/>
      <c r="J125" s="25"/>
      <c r="K125" s="25"/>
      <c r="L125" s="25"/>
      <c r="M125" s="8"/>
      <c r="N125" s="52"/>
    </row>
    <row r="126" spans="1:14" ht="22.5" customHeight="1" x14ac:dyDescent="0.25">
      <c r="A126" s="50"/>
      <c r="B126" s="50"/>
      <c r="C126" s="67"/>
      <c r="D126" s="65"/>
      <c r="E126" s="64"/>
      <c r="F126" s="64"/>
      <c r="G126" s="9" t="s">
        <v>175</v>
      </c>
      <c r="H126" s="20">
        <v>109855</v>
      </c>
      <c r="I126" s="20">
        <v>109855</v>
      </c>
      <c r="J126" s="20">
        <v>109855</v>
      </c>
      <c r="K126" s="20">
        <v>109855</v>
      </c>
      <c r="L126" s="20">
        <v>109855</v>
      </c>
      <c r="M126" s="13">
        <v>109855</v>
      </c>
      <c r="N126" s="52"/>
    </row>
    <row r="127" spans="1:14" ht="30" x14ac:dyDescent="0.25">
      <c r="A127" s="49" t="s">
        <v>59</v>
      </c>
      <c r="B127" s="49" t="s">
        <v>68</v>
      </c>
      <c r="C127" s="8" t="s">
        <v>10</v>
      </c>
      <c r="D127" s="6" t="s">
        <v>125</v>
      </c>
      <c r="E127" s="22" t="s">
        <v>16</v>
      </c>
      <c r="F127" s="22" t="s">
        <v>16</v>
      </c>
      <c r="G127" s="22" t="s">
        <v>16</v>
      </c>
      <c r="H127" s="20">
        <f>H130+H131</f>
        <v>3176205</v>
      </c>
      <c r="I127" s="20">
        <f t="shared" ref="I127:M127" si="45">I130+I131</f>
        <v>3124370.2</v>
      </c>
      <c r="J127" s="20">
        <f t="shared" si="45"/>
        <v>5604305</v>
      </c>
      <c r="K127" s="20">
        <f t="shared" si="45"/>
        <v>5531581.2999999998</v>
      </c>
      <c r="L127" s="20">
        <f t="shared" si="45"/>
        <v>5434060</v>
      </c>
      <c r="M127" s="20">
        <f t="shared" si="45"/>
        <v>5434060</v>
      </c>
      <c r="N127" s="46" t="s">
        <v>211</v>
      </c>
    </row>
    <row r="128" spans="1:14" x14ac:dyDescent="0.25">
      <c r="A128" s="50"/>
      <c r="B128" s="50"/>
      <c r="C128" s="8" t="s">
        <v>9</v>
      </c>
      <c r="D128" s="8"/>
      <c r="E128" s="8"/>
      <c r="F128" s="8"/>
      <c r="G128" s="8"/>
      <c r="H128" s="15"/>
      <c r="I128" s="11"/>
      <c r="J128" s="25"/>
      <c r="K128" s="15"/>
      <c r="L128" s="15"/>
      <c r="M128" s="11"/>
      <c r="N128" s="52"/>
    </row>
    <row r="129" spans="1:14" ht="17.25" customHeight="1" x14ac:dyDescent="0.25">
      <c r="A129" s="50"/>
      <c r="B129" s="50"/>
      <c r="C129" s="49" t="s">
        <v>52</v>
      </c>
      <c r="D129" s="53" t="s">
        <v>125</v>
      </c>
      <c r="E129" s="56">
        <v>734</v>
      </c>
      <c r="F129" s="56">
        <v>1003</v>
      </c>
      <c r="G129" s="9" t="s">
        <v>18</v>
      </c>
      <c r="H129" s="25"/>
      <c r="I129" s="8"/>
      <c r="J129" s="25"/>
      <c r="K129" s="25"/>
      <c r="L129" s="25"/>
      <c r="M129" s="8"/>
      <c r="N129" s="52"/>
    </row>
    <row r="130" spans="1:14" ht="21.75" customHeight="1" x14ac:dyDescent="0.25">
      <c r="A130" s="50"/>
      <c r="B130" s="50"/>
      <c r="C130" s="67"/>
      <c r="D130" s="65"/>
      <c r="E130" s="64"/>
      <c r="F130" s="64"/>
      <c r="G130" s="9" t="s">
        <v>175</v>
      </c>
      <c r="H130" s="20">
        <v>3028925</v>
      </c>
      <c r="I130" s="20">
        <v>2999405.08</v>
      </c>
      <c r="J130" s="20">
        <v>5357839</v>
      </c>
      <c r="K130" s="20">
        <v>5285893.54</v>
      </c>
      <c r="L130" s="20">
        <v>5262959</v>
      </c>
      <c r="M130" s="20">
        <v>5262959</v>
      </c>
      <c r="N130" s="52"/>
    </row>
    <row r="131" spans="1:14" ht="24" customHeight="1" x14ac:dyDescent="0.25">
      <c r="A131" s="50"/>
      <c r="B131" s="50"/>
      <c r="C131" s="67"/>
      <c r="D131" s="65"/>
      <c r="E131" s="64"/>
      <c r="F131" s="64"/>
      <c r="G131" s="9" t="s">
        <v>176</v>
      </c>
      <c r="H131" s="20">
        <v>147280</v>
      </c>
      <c r="I131" s="20">
        <v>124965.12</v>
      </c>
      <c r="J131" s="20">
        <v>246466</v>
      </c>
      <c r="K131" s="20">
        <v>245687.76</v>
      </c>
      <c r="L131" s="20">
        <v>171101</v>
      </c>
      <c r="M131" s="20">
        <v>171101</v>
      </c>
      <c r="N131" s="52"/>
    </row>
    <row r="132" spans="1:14" ht="30" x14ac:dyDescent="0.25">
      <c r="A132" s="49" t="s">
        <v>61</v>
      </c>
      <c r="B132" s="49" t="s">
        <v>70</v>
      </c>
      <c r="C132" s="8" t="s">
        <v>10</v>
      </c>
      <c r="D132" s="6" t="s">
        <v>126</v>
      </c>
      <c r="E132" s="22" t="s">
        <v>16</v>
      </c>
      <c r="F132" s="22" t="s">
        <v>16</v>
      </c>
      <c r="G132" s="22" t="s">
        <v>16</v>
      </c>
      <c r="H132" s="20">
        <f>H135</f>
        <v>80000</v>
      </c>
      <c r="I132" s="20">
        <f t="shared" ref="I132:M132" si="46">I135</f>
        <v>80000</v>
      </c>
      <c r="J132" s="20">
        <f t="shared" si="46"/>
        <v>28500</v>
      </c>
      <c r="K132" s="20">
        <f t="shared" si="46"/>
        <v>28500</v>
      </c>
      <c r="L132" s="20">
        <f t="shared" si="46"/>
        <v>80000</v>
      </c>
      <c r="M132" s="20">
        <f t="shared" si="46"/>
        <v>80000</v>
      </c>
      <c r="N132" s="46"/>
    </row>
    <row r="133" spans="1:14" x14ac:dyDescent="0.25">
      <c r="A133" s="50"/>
      <c r="B133" s="50"/>
      <c r="C133" s="8" t="s">
        <v>9</v>
      </c>
      <c r="D133" s="8"/>
      <c r="E133" s="8"/>
      <c r="F133" s="8"/>
      <c r="G133" s="8"/>
      <c r="H133" s="15"/>
      <c r="I133" s="11"/>
      <c r="J133" s="25"/>
      <c r="K133" s="15"/>
      <c r="L133" s="15"/>
      <c r="M133" s="11"/>
      <c r="N133" s="52"/>
    </row>
    <row r="134" spans="1:14" ht="16.5" customHeight="1" x14ac:dyDescent="0.25">
      <c r="A134" s="50"/>
      <c r="B134" s="50"/>
      <c r="C134" s="49" t="s">
        <v>45</v>
      </c>
      <c r="D134" s="53" t="s">
        <v>126</v>
      </c>
      <c r="E134" s="56">
        <v>733</v>
      </c>
      <c r="F134" s="56">
        <v>1006</v>
      </c>
      <c r="G134" s="9" t="s">
        <v>18</v>
      </c>
      <c r="H134" s="25"/>
      <c r="I134" s="8"/>
      <c r="J134" s="25"/>
      <c r="K134" s="25"/>
      <c r="L134" s="25"/>
      <c r="M134" s="8"/>
      <c r="N134" s="52"/>
    </row>
    <row r="135" spans="1:14" ht="22.5" customHeight="1" x14ac:dyDescent="0.25">
      <c r="A135" s="50"/>
      <c r="B135" s="50"/>
      <c r="C135" s="67"/>
      <c r="D135" s="65"/>
      <c r="E135" s="64"/>
      <c r="F135" s="64"/>
      <c r="G135" s="9" t="s">
        <v>175</v>
      </c>
      <c r="H135" s="20">
        <v>80000</v>
      </c>
      <c r="I135" s="20">
        <v>80000</v>
      </c>
      <c r="J135" s="20">
        <v>28500</v>
      </c>
      <c r="K135" s="20">
        <v>28500</v>
      </c>
      <c r="L135" s="20">
        <v>80000</v>
      </c>
      <c r="M135" s="13">
        <v>80000</v>
      </c>
      <c r="N135" s="52"/>
    </row>
    <row r="136" spans="1:14" ht="30" x14ac:dyDescent="0.25">
      <c r="A136" s="46" t="s">
        <v>62</v>
      </c>
      <c r="B136" s="49" t="s">
        <v>72</v>
      </c>
      <c r="C136" s="8" t="s">
        <v>10</v>
      </c>
      <c r="D136" s="6" t="s">
        <v>127</v>
      </c>
      <c r="E136" s="22" t="s">
        <v>16</v>
      </c>
      <c r="F136" s="22" t="s">
        <v>16</v>
      </c>
      <c r="G136" s="22" t="s">
        <v>16</v>
      </c>
      <c r="H136" s="20">
        <f>H139</f>
        <v>8000</v>
      </c>
      <c r="I136" s="20">
        <f t="shared" ref="I136:M136" si="47">I139</f>
        <v>8000</v>
      </c>
      <c r="J136" s="20">
        <f t="shared" si="47"/>
        <v>8000</v>
      </c>
      <c r="K136" s="20">
        <f t="shared" si="47"/>
        <v>8000</v>
      </c>
      <c r="L136" s="20">
        <f t="shared" si="47"/>
        <v>8000</v>
      </c>
      <c r="M136" s="20">
        <f t="shared" si="47"/>
        <v>8000</v>
      </c>
      <c r="N136" s="46"/>
    </row>
    <row r="137" spans="1:14" x14ac:dyDescent="0.25">
      <c r="A137" s="47"/>
      <c r="B137" s="50"/>
      <c r="C137" s="8" t="s">
        <v>9</v>
      </c>
      <c r="D137" s="8"/>
      <c r="E137" s="8"/>
      <c r="F137" s="8"/>
      <c r="G137" s="8"/>
      <c r="H137" s="15"/>
      <c r="I137" s="11"/>
      <c r="J137" s="25"/>
      <c r="K137" s="15"/>
      <c r="L137" s="15"/>
      <c r="M137" s="11"/>
      <c r="N137" s="52"/>
    </row>
    <row r="138" spans="1:14" ht="14.25" customHeight="1" x14ac:dyDescent="0.25">
      <c r="A138" s="47"/>
      <c r="B138" s="50"/>
      <c r="C138" s="46" t="s">
        <v>141</v>
      </c>
      <c r="D138" s="53" t="s">
        <v>127</v>
      </c>
      <c r="E138" s="56">
        <v>732</v>
      </c>
      <c r="F138" s="56">
        <v>1003</v>
      </c>
      <c r="G138" s="9" t="s">
        <v>18</v>
      </c>
      <c r="H138" s="25"/>
      <c r="I138" s="8"/>
      <c r="J138" s="25"/>
      <c r="K138" s="25"/>
      <c r="L138" s="25"/>
      <c r="M138" s="8"/>
      <c r="N138" s="52"/>
    </row>
    <row r="139" spans="1:14" ht="24" customHeight="1" x14ac:dyDescent="0.25">
      <c r="A139" s="47"/>
      <c r="B139" s="50"/>
      <c r="C139" s="52"/>
      <c r="D139" s="65"/>
      <c r="E139" s="64"/>
      <c r="F139" s="64"/>
      <c r="G139" s="9" t="s">
        <v>174</v>
      </c>
      <c r="H139" s="20">
        <v>8000</v>
      </c>
      <c r="I139" s="13">
        <v>8000</v>
      </c>
      <c r="J139" s="20">
        <v>8000</v>
      </c>
      <c r="K139" s="20">
        <v>8000</v>
      </c>
      <c r="L139" s="20">
        <v>8000</v>
      </c>
      <c r="M139" s="13">
        <v>8000</v>
      </c>
      <c r="N139" s="52"/>
    </row>
    <row r="140" spans="1:14" ht="30" x14ac:dyDescent="0.25">
      <c r="A140" s="46" t="s">
        <v>63</v>
      </c>
      <c r="B140" s="49" t="s">
        <v>74</v>
      </c>
      <c r="C140" s="8" t="s">
        <v>10</v>
      </c>
      <c r="D140" s="6" t="s">
        <v>128</v>
      </c>
      <c r="E140" s="22" t="s">
        <v>16</v>
      </c>
      <c r="F140" s="22" t="s">
        <v>16</v>
      </c>
      <c r="G140" s="22" t="s">
        <v>16</v>
      </c>
      <c r="H140" s="20">
        <f>H143</f>
        <v>246050</v>
      </c>
      <c r="I140" s="20">
        <f t="shared" ref="I140:M140" si="48">I143</f>
        <v>246050</v>
      </c>
      <c r="J140" s="20">
        <f t="shared" si="48"/>
        <v>253450</v>
      </c>
      <c r="K140" s="20">
        <f t="shared" si="48"/>
        <v>253450</v>
      </c>
      <c r="L140" s="20">
        <f t="shared" si="48"/>
        <v>253450</v>
      </c>
      <c r="M140" s="20">
        <f t="shared" si="48"/>
        <v>253450</v>
      </c>
      <c r="N140" s="49"/>
    </row>
    <row r="141" spans="1:14" x14ac:dyDescent="0.25">
      <c r="A141" s="47"/>
      <c r="B141" s="50"/>
      <c r="C141" s="8" t="s">
        <v>9</v>
      </c>
      <c r="D141" s="8"/>
      <c r="E141" s="8"/>
      <c r="F141" s="8"/>
      <c r="G141" s="8"/>
      <c r="H141" s="15"/>
      <c r="I141" s="11"/>
      <c r="J141" s="25"/>
      <c r="K141" s="15"/>
      <c r="L141" s="15"/>
      <c r="M141" s="11"/>
      <c r="N141" s="67"/>
    </row>
    <row r="142" spans="1:14" ht="15.75" customHeight="1" x14ac:dyDescent="0.25">
      <c r="A142" s="47"/>
      <c r="B142" s="50"/>
      <c r="C142" s="46" t="s">
        <v>141</v>
      </c>
      <c r="D142" s="53" t="s">
        <v>128</v>
      </c>
      <c r="E142" s="56">
        <v>732</v>
      </c>
      <c r="F142" s="56">
        <v>1003</v>
      </c>
      <c r="G142" s="9" t="s">
        <v>18</v>
      </c>
      <c r="H142" s="25"/>
      <c r="I142" s="8"/>
      <c r="J142" s="25"/>
      <c r="K142" s="25"/>
      <c r="L142" s="25"/>
      <c r="M142" s="8"/>
      <c r="N142" s="67"/>
    </row>
    <row r="143" spans="1:14" ht="21" customHeight="1" x14ac:dyDescent="0.25">
      <c r="A143" s="47"/>
      <c r="B143" s="50"/>
      <c r="C143" s="52"/>
      <c r="D143" s="65"/>
      <c r="E143" s="64"/>
      <c r="F143" s="64"/>
      <c r="G143" s="9" t="s">
        <v>174</v>
      </c>
      <c r="H143" s="20">
        <v>246050</v>
      </c>
      <c r="I143" s="13">
        <v>246050</v>
      </c>
      <c r="J143" s="20">
        <v>253450</v>
      </c>
      <c r="K143" s="20">
        <v>253450</v>
      </c>
      <c r="L143" s="20">
        <v>253450</v>
      </c>
      <c r="M143" s="13">
        <v>253450</v>
      </c>
      <c r="N143" s="67"/>
    </row>
    <row r="144" spans="1:14" ht="30" x14ac:dyDescent="0.25">
      <c r="A144" s="46" t="s">
        <v>65</v>
      </c>
      <c r="B144" s="49" t="s">
        <v>76</v>
      </c>
      <c r="C144" s="8" t="s">
        <v>10</v>
      </c>
      <c r="D144" s="6" t="s">
        <v>129</v>
      </c>
      <c r="E144" s="22" t="s">
        <v>16</v>
      </c>
      <c r="F144" s="22" t="s">
        <v>16</v>
      </c>
      <c r="G144" s="22" t="s">
        <v>16</v>
      </c>
      <c r="H144" s="13">
        <f>H147</f>
        <v>196183.26</v>
      </c>
      <c r="I144" s="13">
        <f t="shared" ref="I144:M144" si="49">I147</f>
        <v>196183.26</v>
      </c>
      <c r="J144" s="20">
        <f t="shared" si="49"/>
        <v>150000</v>
      </c>
      <c r="K144" s="20">
        <f t="shared" si="49"/>
        <v>150000</v>
      </c>
      <c r="L144" s="13">
        <f t="shared" si="49"/>
        <v>250000</v>
      </c>
      <c r="M144" s="13">
        <f t="shared" si="49"/>
        <v>250000</v>
      </c>
      <c r="N144" s="46"/>
    </row>
    <row r="145" spans="1:14" x14ac:dyDescent="0.25">
      <c r="A145" s="47"/>
      <c r="B145" s="50"/>
      <c r="C145" s="8" t="s">
        <v>9</v>
      </c>
      <c r="D145" s="8"/>
      <c r="E145" s="8"/>
      <c r="F145" s="8"/>
      <c r="G145" s="8"/>
      <c r="H145" s="15"/>
      <c r="I145" s="11"/>
      <c r="J145" s="25"/>
      <c r="K145" s="15"/>
      <c r="L145" s="15"/>
      <c r="M145" s="11"/>
      <c r="N145" s="52"/>
    </row>
    <row r="146" spans="1:14" ht="17.25" customHeight="1" x14ac:dyDescent="0.25">
      <c r="A146" s="47"/>
      <c r="B146" s="50"/>
      <c r="C146" s="46" t="s">
        <v>141</v>
      </c>
      <c r="D146" s="53" t="s">
        <v>129</v>
      </c>
      <c r="E146" s="56">
        <v>732</v>
      </c>
      <c r="F146" s="56">
        <v>1003</v>
      </c>
      <c r="G146" s="9" t="s">
        <v>18</v>
      </c>
      <c r="H146" s="25"/>
      <c r="I146" s="8"/>
      <c r="J146" s="25"/>
      <c r="K146" s="25"/>
      <c r="L146" s="25"/>
      <c r="M146" s="8"/>
      <c r="N146" s="52"/>
    </row>
    <row r="147" spans="1:14" ht="21" customHeight="1" x14ac:dyDescent="0.25">
      <c r="A147" s="47"/>
      <c r="B147" s="50"/>
      <c r="C147" s="52"/>
      <c r="D147" s="65"/>
      <c r="E147" s="64"/>
      <c r="F147" s="64"/>
      <c r="G147" s="9" t="s">
        <v>174</v>
      </c>
      <c r="H147" s="20">
        <v>196183.26</v>
      </c>
      <c r="I147" s="13">
        <v>196183.26</v>
      </c>
      <c r="J147" s="20">
        <v>150000</v>
      </c>
      <c r="K147" s="20">
        <v>150000</v>
      </c>
      <c r="L147" s="20">
        <v>250000</v>
      </c>
      <c r="M147" s="13">
        <v>250000</v>
      </c>
      <c r="N147" s="52"/>
    </row>
    <row r="148" spans="1:14" ht="30" x14ac:dyDescent="0.25">
      <c r="A148" s="46" t="s">
        <v>67</v>
      </c>
      <c r="B148" s="49" t="s">
        <v>78</v>
      </c>
      <c r="C148" s="8" t="s">
        <v>10</v>
      </c>
      <c r="D148" s="6" t="s">
        <v>130</v>
      </c>
      <c r="E148" s="22" t="s">
        <v>16</v>
      </c>
      <c r="F148" s="22" t="s">
        <v>16</v>
      </c>
      <c r="G148" s="22" t="s">
        <v>16</v>
      </c>
      <c r="H148" s="20">
        <f>H151</f>
        <v>405000</v>
      </c>
      <c r="I148" s="20">
        <f t="shared" ref="I148:M148" si="50">I151</f>
        <v>340584.6</v>
      </c>
      <c r="J148" s="20">
        <f t="shared" si="50"/>
        <v>360500</v>
      </c>
      <c r="K148" s="20">
        <f t="shared" si="50"/>
        <v>349849.28</v>
      </c>
      <c r="L148" s="20">
        <f t="shared" si="50"/>
        <v>510500</v>
      </c>
      <c r="M148" s="20">
        <f t="shared" si="50"/>
        <v>510500</v>
      </c>
      <c r="N148" s="46" t="s">
        <v>209</v>
      </c>
    </row>
    <row r="149" spans="1:14" x14ac:dyDescent="0.25">
      <c r="A149" s="47"/>
      <c r="B149" s="50"/>
      <c r="C149" s="8" t="s">
        <v>9</v>
      </c>
      <c r="D149" s="8"/>
      <c r="E149" s="8"/>
      <c r="F149" s="8"/>
      <c r="G149" s="8"/>
      <c r="H149" s="15"/>
      <c r="I149" s="11"/>
      <c r="J149" s="25"/>
      <c r="K149" s="15"/>
      <c r="L149" s="15"/>
      <c r="M149" s="11"/>
      <c r="N149" s="52"/>
    </row>
    <row r="150" spans="1:14" ht="18" customHeight="1" x14ac:dyDescent="0.25">
      <c r="A150" s="47"/>
      <c r="B150" s="50"/>
      <c r="C150" s="46" t="s">
        <v>141</v>
      </c>
      <c r="D150" s="53" t="s">
        <v>130</v>
      </c>
      <c r="E150" s="56">
        <v>732</v>
      </c>
      <c r="F150" s="56">
        <v>1003</v>
      </c>
      <c r="G150" s="9" t="s">
        <v>18</v>
      </c>
      <c r="H150" s="25"/>
      <c r="I150" s="8"/>
      <c r="J150" s="25"/>
      <c r="K150" s="25"/>
      <c r="L150" s="25"/>
      <c r="M150" s="8"/>
      <c r="N150" s="52"/>
    </row>
    <row r="151" spans="1:14" ht="21.75" customHeight="1" x14ac:dyDescent="0.25">
      <c r="A151" s="47"/>
      <c r="B151" s="50"/>
      <c r="C151" s="52"/>
      <c r="D151" s="65"/>
      <c r="E151" s="64"/>
      <c r="F151" s="64"/>
      <c r="G151" s="9" t="s">
        <v>174</v>
      </c>
      <c r="H151" s="20">
        <v>405000</v>
      </c>
      <c r="I151" s="13">
        <v>340584.6</v>
      </c>
      <c r="J151" s="20">
        <v>360500</v>
      </c>
      <c r="K151" s="20">
        <v>349849.28</v>
      </c>
      <c r="L151" s="20">
        <v>510500</v>
      </c>
      <c r="M151" s="13">
        <v>510500</v>
      </c>
      <c r="N151" s="52"/>
    </row>
    <row r="152" spans="1:14" ht="30" x14ac:dyDescent="0.25">
      <c r="A152" s="46" t="s">
        <v>69</v>
      </c>
      <c r="B152" s="49" t="s">
        <v>80</v>
      </c>
      <c r="C152" s="8" t="s">
        <v>10</v>
      </c>
      <c r="D152" s="6" t="s">
        <v>131</v>
      </c>
      <c r="E152" s="22" t="s">
        <v>16</v>
      </c>
      <c r="F152" s="22" t="s">
        <v>16</v>
      </c>
      <c r="G152" s="22" t="s">
        <v>16</v>
      </c>
      <c r="H152" s="20">
        <f>H155</f>
        <v>18060</v>
      </c>
      <c r="I152" s="20">
        <f t="shared" ref="I152:M152" si="51">I155</f>
        <v>18060</v>
      </c>
      <c r="J152" s="20">
        <f t="shared" si="51"/>
        <v>19320</v>
      </c>
      <c r="K152" s="20">
        <f t="shared" si="51"/>
        <v>16820</v>
      </c>
      <c r="L152" s="20">
        <f t="shared" si="51"/>
        <v>19320</v>
      </c>
      <c r="M152" s="20">
        <f t="shared" si="51"/>
        <v>19320</v>
      </c>
      <c r="N152" s="46" t="s">
        <v>209</v>
      </c>
    </row>
    <row r="153" spans="1:14" x14ac:dyDescent="0.25">
      <c r="A153" s="47"/>
      <c r="B153" s="50"/>
      <c r="C153" s="8" t="s">
        <v>9</v>
      </c>
      <c r="D153" s="8"/>
      <c r="E153" s="8"/>
      <c r="F153" s="8"/>
      <c r="G153" s="8"/>
      <c r="H153" s="15"/>
      <c r="I153" s="11"/>
      <c r="J153" s="25"/>
      <c r="K153" s="15"/>
      <c r="L153" s="15"/>
      <c r="M153" s="11"/>
      <c r="N153" s="52"/>
    </row>
    <row r="154" spans="1:14" ht="23.25" customHeight="1" x14ac:dyDescent="0.25">
      <c r="A154" s="47"/>
      <c r="B154" s="50"/>
      <c r="C154" s="46" t="s">
        <v>141</v>
      </c>
      <c r="D154" s="53" t="s">
        <v>131</v>
      </c>
      <c r="E154" s="56">
        <v>732</v>
      </c>
      <c r="F154" s="56">
        <v>1003</v>
      </c>
      <c r="G154" s="9" t="s">
        <v>18</v>
      </c>
      <c r="H154" s="25"/>
      <c r="I154" s="8"/>
      <c r="J154" s="25"/>
      <c r="K154" s="25"/>
      <c r="L154" s="25"/>
      <c r="M154" s="8"/>
      <c r="N154" s="52"/>
    </row>
    <row r="155" spans="1:14" ht="23.25" customHeight="1" x14ac:dyDescent="0.25">
      <c r="A155" s="47"/>
      <c r="B155" s="50"/>
      <c r="C155" s="52"/>
      <c r="D155" s="65"/>
      <c r="E155" s="64"/>
      <c r="F155" s="64"/>
      <c r="G155" s="9" t="s">
        <v>174</v>
      </c>
      <c r="H155" s="20">
        <v>18060</v>
      </c>
      <c r="I155" s="13">
        <v>18060</v>
      </c>
      <c r="J155" s="20">
        <v>19320</v>
      </c>
      <c r="K155" s="20">
        <v>16820</v>
      </c>
      <c r="L155" s="20">
        <v>19320</v>
      </c>
      <c r="M155" s="13">
        <v>19320</v>
      </c>
      <c r="N155" s="52"/>
    </row>
    <row r="156" spans="1:14" ht="30" x14ac:dyDescent="0.25">
      <c r="A156" s="46" t="s">
        <v>71</v>
      </c>
      <c r="B156" s="49" t="s">
        <v>82</v>
      </c>
      <c r="C156" s="8" t="s">
        <v>10</v>
      </c>
      <c r="D156" s="6" t="s">
        <v>132</v>
      </c>
      <c r="E156" s="22" t="s">
        <v>16</v>
      </c>
      <c r="F156" s="22" t="s">
        <v>16</v>
      </c>
      <c r="G156" s="22" t="s">
        <v>16</v>
      </c>
      <c r="H156" s="20">
        <f>H159</f>
        <v>5000</v>
      </c>
      <c r="I156" s="20">
        <f t="shared" ref="I156:M156" si="52">I159</f>
        <v>4000</v>
      </c>
      <c r="J156" s="20">
        <f t="shared" si="52"/>
        <v>1000</v>
      </c>
      <c r="K156" s="20">
        <f t="shared" si="52"/>
        <v>0</v>
      </c>
      <c r="L156" s="20">
        <f t="shared" si="52"/>
        <v>1000</v>
      </c>
      <c r="M156" s="20">
        <f t="shared" si="52"/>
        <v>1000</v>
      </c>
      <c r="N156" s="72" t="s">
        <v>179</v>
      </c>
    </row>
    <row r="157" spans="1:14" x14ac:dyDescent="0.25">
      <c r="A157" s="47"/>
      <c r="B157" s="50"/>
      <c r="C157" s="8" t="s">
        <v>9</v>
      </c>
      <c r="D157" s="8"/>
      <c r="E157" s="8"/>
      <c r="F157" s="8"/>
      <c r="G157" s="8"/>
      <c r="H157" s="15"/>
      <c r="I157" s="11"/>
      <c r="J157" s="25"/>
      <c r="K157" s="15"/>
      <c r="L157" s="15"/>
      <c r="M157" s="11"/>
      <c r="N157" s="73"/>
    </row>
    <row r="158" spans="1:14" ht="17.25" customHeight="1" x14ac:dyDescent="0.25">
      <c r="A158" s="47"/>
      <c r="B158" s="50"/>
      <c r="C158" s="46" t="s">
        <v>141</v>
      </c>
      <c r="D158" s="53" t="s">
        <v>132</v>
      </c>
      <c r="E158" s="56">
        <v>732</v>
      </c>
      <c r="F158" s="56">
        <v>1003</v>
      </c>
      <c r="G158" s="9" t="s">
        <v>18</v>
      </c>
      <c r="H158" s="25"/>
      <c r="I158" s="8"/>
      <c r="J158" s="25"/>
      <c r="K158" s="25"/>
      <c r="L158" s="25"/>
      <c r="M158" s="8"/>
      <c r="N158" s="73"/>
    </row>
    <row r="159" spans="1:14" ht="20.25" customHeight="1" x14ac:dyDescent="0.25">
      <c r="A159" s="47"/>
      <c r="B159" s="50"/>
      <c r="C159" s="52"/>
      <c r="D159" s="65"/>
      <c r="E159" s="64"/>
      <c r="F159" s="64"/>
      <c r="G159" s="9" t="s">
        <v>177</v>
      </c>
      <c r="H159" s="20">
        <v>5000</v>
      </c>
      <c r="I159" s="13">
        <v>4000</v>
      </c>
      <c r="J159" s="20">
        <v>1000</v>
      </c>
      <c r="K159" s="20">
        <v>0</v>
      </c>
      <c r="L159" s="20">
        <v>1000</v>
      </c>
      <c r="M159" s="13">
        <v>1000</v>
      </c>
      <c r="N159" s="73"/>
    </row>
    <row r="160" spans="1:14" ht="30" x14ac:dyDescent="0.25">
      <c r="A160" s="46" t="s">
        <v>73</v>
      </c>
      <c r="B160" s="49" t="s">
        <v>84</v>
      </c>
      <c r="C160" s="8" t="s">
        <v>10</v>
      </c>
      <c r="D160" s="6" t="s">
        <v>133</v>
      </c>
      <c r="E160" s="22" t="s">
        <v>16</v>
      </c>
      <c r="F160" s="22" t="s">
        <v>16</v>
      </c>
      <c r="G160" s="22" t="s">
        <v>16</v>
      </c>
      <c r="H160" s="20">
        <f>H163</f>
        <v>450000</v>
      </c>
      <c r="I160" s="20">
        <f t="shared" ref="I160:M160" si="53">I163</f>
        <v>300000</v>
      </c>
      <c r="J160" s="20">
        <f t="shared" si="53"/>
        <v>300000</v>
      </c>
      <c r="K160" s="20">
        <f t="shared" si="53"/>
        <v>0</v>
      </c>
      <c r="L160" s="20">
        <f t="shared" si="53"/>
        <v>300000</v>
      </c>
      <c r="M160" s="20">
        <f t="shared" si="53"/>
        <v>300000</v>
      </c>
      <c r="N160" s="72" t="s">
        <v>206</v>
      </c>
    </row>
    <row r="161" spans="1:14" x14ac:dyDescent="0.25">
      <c r="A161" s="47"/>
      <c r="B161" s="50"/>
      <c r="C161" s="8" t="s">
        <v>9</v>
      </c>
      <c r="D161" s="8"/>
      <c r="E161" s="8"/>
      <c r="F161" s="8"/>
      <c r="G161" s="8"/>
      <c r="H161" s="15"/>
      <c r="I161" s="11"/>
      <c r="J161" s="25"/>
      <c r="K161" s="15"/>
      <c r="L161" s="15"/>
      <c r="M161" s="11"/>
      <c r="N161" s="73"/>
    </row>
    <row r="162" spans="1:14" ht="17.25" customHeight="1" x14ac:dyDescent="0.25">
      <c r="A162" s="47"/>
      <c r="B162" s="50"/>
      <c r="C162" s="46" t="s">
        <v>141</v>
      </c>
      <c r="D162" s="53" t="s">
        <v>133</v>
      </c>
      <c r="E162" s="56">
        <v>732</v>
      </c>
      <c r="F162" s="56">
        <v>1003</v>
      </c>
      <c r="G162" s="9" t="s">
        <v>18</v>
      </c>
      <c r="H162" s="25"/>
      <c r="I162" s="8"/>
      <c r="J162" s="25"/>
      <c r="K162" s="25"/>
      <c r="L162" s="25"/>
      <c r="M162" s="8"/>
      <c r="N162" s="73"/>
    </row>
    <row r="163" spans="1:14" ht="24" customHeight="1" x14ac:dyDescent="0.25">
      <c r="A163" s="47"/>
      <c r="B163" s="50"/>
      <c r="C163" s="52"/>
      <c r="D163" s="65"/>
      <c r="E163" s="64"/>
      <c r="F163" s="64"/>
      <c r="G163" s="9" t="s">
        <v>173</v>
      </c>
      <c r="H163" s="20">
        <v>450000</v>
      </c>
      <c r="I163" s="13">
        <v>300000</v>
      </c>
      <c r="J163" s="20">
        <v>300000</v>
      </c>
      <c r="K163" s="20">
        <v>0</v>
      </c>
      <c r="L163" s="20">
        <v>300000</v>
      </c>
      <c r="M163" s="13">
        <v>300000</v>
      </c>
      <c r="N163" s="73"/>
    </row>
    <row r="164" spans="1:14" ht="30" x14ac:dyDescent="0.25">
      <c r="A164" s="46" t="s">
        <v>75</v>
      </c>
      <c r="B164" s="49" t="s">
        <v>86</v>
      </c>
      <c r="C164" s="8" t="s">
        <v>10</v>
      </c>
      <c r="D164" s="6" t="s">
        <v>134</v>
      </c>
      <c r="E164" s="22" t="s">
        <v>16</v>
      </c>
      <c r="F164" s="22" t="s">
        <v>16</v>
      </c>
      <c r="G164" s="22" t="s">
        <v>16</v>
      </c>
      <c r="H164" s="20">
        <f>H167</f>
        <v>1275000</v>
      </c>
      <c r="I164" s="20">
        <f t="shared" ref="I164:M164" si="54">I167</f>
        <v>1274000</v>
      </c>
      <c r="J164" s="20">
        <f t="shared" si="54"/>
        <v>1468000</v>
      </c>
      <c r="K164" s="20">
        <f t="shared" si="54"/>
        <v>1450790.75</v>
      </c>
      <c r="L164" s="20">
        <f t="shared" si="54"/>
        <v>1353000</v>
      </c>
      <c r="M164" s="20">
        <f t="shared" si="54"/>
        <v>1353000</v>
      </c>
      <c r="N164" s="46" t="s">
        <v>209</v>
      </c>
    </row>
    <row r="165" spans="1:14" x14ac:dyDescent="0.25">
      <c r="A165" s="47"/>
      <c r="B165" s="50"/>
      <c r="C165" s="8" t="s">
        <v>9</v>
      </c>
      <c r="D165" s="8"/>
      <c r="E165" s="8"/>
      <c r="F165" s="8"/>
      <c r="G165" s="8"/>
      <c r="H165" s="15"/>
      <c r="I165" s="11"/>
      <c r="J165" s="25"/>
      <c r="K165" s="15"/>
      <c r="L165" s="15"/>
      <c r="M165" s="11"/>
      <c r="N165" s="52"/>
    </row>
    <row r="166" spans="1:14" ht="18" customHeight="1" x14ac:dyDescent="0.25">
      <c r="A166" s="47"/>
      <c r="B166" s="50"/>
      <c r="C166" s="46" t="s">
        <v>141</v>
      </c>
      <c r="D166" s="53" t="s">
        <v>134</v>
      </c>
      <c r="E166" s="56">
        <v>732</v>
      </c>
      <c r="F166" s="56">
        <v>1003</v>
      </c>
      <c r="G166" s="9" t="s">
        <v>18</v>
      </c>
      <c r="H166" s="25"/>
      <c r="I166" s="8"/>
      <c r="J166" s="25"/>
      <c r="K166" s="25"/>
      <c r="L166" s="25"/>
      <c r="M166" s="8"/>
      <c r="N166" s="52"/>
    </row>
    <row r="167" spans="1:14" ht="21.75" customHeight="1" x14ac:dyDescent="0.25">
      <c r="A167" s="47"/>
      <c r="B167" s="50"/>
      <c r="C167" s="52"/>
      <c r="D167" s="65"/>
      <c r="E167" s="64"/>
      <c r="F167" s="64"/>
      <c r="G167" s="9" t="s">
        <v>174</v>
      </c>
      <c r="H167" s="20">
        <v>1275000</v>
      </c>
      <c r="I167" s="13">
        <v>1274000</v>
      </c>
      <c r="J167" s="20">
        <v>1468000</v>
      </c>
      <c r="K167" s="20">
        <v>1450790.75</v>
      </c>
      <c r="L167" s="20">
        <v>1353000</v>
      </c>
      <c r="M167" s="13">
        <v>1353000</v>
      </c>
      <c r="N167" s="52"/>
    </row>
    <row r="168" spans="1:14" ht="30" x14ac:dyDescent="0.25">
      <c r="A168" s="46" t="s">
        <v>77</v>
      </c>
      <c r="B168" s="49" t="s">
        <v>88</v>
      </c>
      <c r="C168" s="8" t="s">
        <v>10</v>
      </c>
      <c r="D168" s="6" t="s">
        <v>135</v>
      </c>
      <c r="E168" s="22" t="s">
        <v>16</v>
      </c>
      <c r="F168" s="22" t="s">
        <v>16</v>
      </c>
      <c r="G168" s="22" t="s">
        <v>16</v>
      </c>
      <c r="H168" s="20">
        <f>H171</f>
        <v>143079.04999999999</v>
      </c>
      <c r="I168" s="20">
        <f t="shared" ref="I168:M168" si="55">I171</f>
        <v>129866.82</v>
      </c>
      <c r="J168" s="20">
        <f t="shared" si="55"/>
        <v>140000</v>
      </c>
      <c r="K168" s="20">
        <f t="shared" si="55"/>
        <v>139041.32999999999</v>
      </c>
      <c r="L168" s="20">
        <f t="shared" si="55"/>
        <v>160000</v>
      </c>
      <c r="M168" s="20">
        <f t="shared" si="55"/>
        <v>160000</v>
      </c>
      <c r="N168" s="46" t="s">
        <v>209</v>
      </c>
    </row>
    <row r="169" spans="1:14" x14ac:dyDescent="0.25">
      <c r="A169" s="47"/>
      <c r="B169" s="50"/>
      <c r="C169" s="8" t="s">
        <v>9</v>
      </c>
      <c r="D169" s="8"/>
      <c r="E169" s="8"/>
      <c r="F169" s="8"/>
      <c r="G169" s="8"/>
      <c r="H169" s="15"/>
      <c r="I169" s="11"/>
      <c r="J169" s="25"/>
      <c r="K169" s="15"/>
      <c r="L169" s="15"/>
      <c r="M169" s="11"/>
      <c r="N169" s="52"/>
    </row>
    <row r="170" spans="1:14" ht="17.25" customHeight="1" x14ac:dyDescent="0.25">
      <c r="A170" s="47"/>
      <c r="B170" s="50"/>
      <c r="C170" s="46" t="s">
        <v>141</v>
      </c>
      <c r="D170" s="53" t="s">
        <v>135</v>
      </c>
      <c r="E170" s="56">
        <v>732</v>
      </c>
      <c r="F170" s="56">
        <v>1003</v>
      </c>
      <c r="G170" s="9" t="s">
        <v>18</v>
      </c>
      <c r="H170" s="25"/>
      <c r="I170" s="8"/>
      <c r="J170" s="25"/>
      <c r="K170" s="25"/>
      <c r="L170" s="25"/>
      <c r="M170" s="8"/>
      <c r="N170" s="52"/>
    </row>
    <row r="171" spans="1:14" ht="21.75" customHeight="1" x14ac:dyDescent="0.25">
      <c r="A171" s="47"/>
      <c r="B171" s="50"/>
      <c r="C171" s="52"/>
      <c r="D171" s="65"/>
      <c r="E171" s="64"/>
      <c r="F171" s="64"/>
      <c r="G171" s="9" t="s">
        <v>174</v>
      </c>
      <c r="H171" s="20">
        <v>143079.04999999999</v>
      </c>
      <c r="I171" s="13">
        <v>129866.82</v>
      </c>
      <c r="J171" s="20">
        <v>140000</v>
      </c>
      <c r="K171" s="20">
        <v>139041.32999999999</v>
      </c>
      <c r="L171" s="20">
        <v>160000</v>
      </c>
      <c r="M171" s="13">
        <v>160000</v>
      </c>
      <c r="N171" s="52"/>
    </row>
    <row r="172" spans="1:14" ht="30" x14ac:dyDescent="0.25">
      <c r="A172" s="46" t="s">
        <v>79</v>
      </c>
      <c r="B172" s="49" t="s">
        <v>90</v>
      </c>
      <c r="C172" s="8" t="s">
        <v>10</v>
      </c>
      <c r="D172" s="6" t="s">
        <v>136</v>
      </c>
      <c r="E172" s="22" t="s">
        <v>16</v>
      </c>
      <c r="F172" s="22" t="s">
        <v>16</v>
      </c>
      <c r="G172" s="22" t="s">
        <v>16</v>
      </c>
      <c r="H172" s="20">
        <f>H175</f>
        <v>20000</v>
      </c>
      <c r="I172" s="20">
        <f t="shared" ref="I172:M172" si="56">I175</f>
        <v>20000</v>
      </c>
      <c r="J172" s="20">
        <f t="shared" si="56"/>
        <v>0</v>
      </c>
      <c r="K172" s="20">
        <f t="shared" si="56"/>
        <v>0</v>
      </c>
      <c r="L172" s="20">
        <f t="shared" si="56"/>
        <v>40000</v>
      </c>
      <c r="M172" s="20">
        <f t="shared" si="56"/>
        <v>40000</v>
      </c>
      <c r="N172" s="46" t="s">
        <v>179</v>
      </c>
    </row>
    <row r="173" spans="1:14" x14ac:dyDescent="0.25">
      <c r="A173" s="47"/>
      <c r="B173" s="50"/>
      <c r="C173" s="8" t="s">
        <v>9</v>
      </c>
      <c r="D173" s="8"/>
      <c r="E173" s="8"/>
      <c r="F173" s="8"/>
      <c r="G173" s="8"/>
      <c r="H173" s="15"/>
      <c r="I173" s="11"/>
      <c r="J173" s="25"/>
      <c r="K173" s="15"/>
      <c r="L173" s="15"/>
      <c r="M173" s="11"/>
      <c r="N173" s="52"/>
    </row>
    <row r="174" spans="1:14" ht="17.25" customHeight="1" x14ac:dyDescent="0.25">
      <c r="A174" s="47"/>
      <c r="B174" s="50"/>
      <c r="C174" s="46" t="s">
        <v>141</v>
      </c>
      <c r="D174" s="53" t="s">
        <v>136</v>
      </c>
      <c r="E174" s="56">
        <v>732</v>
      </c>
      <c r="F174" s="56">
        <v>1003</v>
      </c>
      <c r="G174" s="9" t="s">
        <v>18</v>
      </c>
      <c r="H174" s="25"/>
      <c r="I174" s="8"/>
      <c r="J174" s="25"/>
      <c r="K174" s="25"/>
      <c r="L174" s="25"/>
      <c r="M174" s="8"/>
      <c r="N174" s="52"/>
    </row>
    <row r="175" spans="1:14" ht="20.25" customHeight="1" x14ac:dyDescent="0.25">
      <c r="A175" s="47"/>
      <c r="B175" s="50"/>
      <c r="C175" s="52"/>
      <c r="D175" s="65"/>
      <c r="E175" s="64"/>
      <c r="F175" s="64"/>
      <c r="G175" s="9" t="s">
        <v>173</v>
      </c>
      <c r="H175" s="20">
        <v>20000</v>
      </c>
      <c r="I175" s="13">
        <v>20000</v>
      </c>
      <c r="J175" s="20">
        <v>0</v>
      </c>
      <c r="K175" s="20">
        <v>0</v>
      </c>
      <c r="L175" s="20">
        <v>40000</v>
      </c>
      <c r="M175" s="13">
        <v>40000</v>
      </c>
      <c r="N175" s="52"/>
    </row>
    <row r="176" spans="1:14" ht="30" x14ac:dyDescent="0.25">
      <c r="A176" s="46" t="s">
        <v>81</v>
      </c>
      <c r="B176" s="49" t="s">
        <v>92</v>
      </c>
      <c r="C176" s="8" t="s">
        <v>10</v>
      </c>
      <c r="D176" s="6" t="s">
        <v>137</v>
      </c>
      <c r="E176" s="22" t="s">
        <v>16</v>
      </c>
      <c r="F176" s="22" t="s">
        <v>16</v>
      </c>
      <c r="G176" s="22" t="s">
        <v>16</v>
      </c>
      <c r="H176" s="20">
        <f>H179</f>
        <v>30000</v>
      </c>
      <c r="I176" s="20">
        <f t="shared" ref="I176:M176" si="57">I179</f>
        <v>0</v>
      </c>
      <c r="J176" s="20">
        <f t="shared" si="57"/>
        <v>0</v>
      </c>
      <c r="K176" s="20">
        <f t="shared" si="57"/>
        <v>0</v>
      </c>
      <c r="L176" s="20">
        <f t="shared" si="57"/>
        <v>30000</v>
      </c>
      <c r="M176" s="20">
        <f t="shared" si="57"/>
        <v>30000</v>
      </c>
      <c r="N176" s="46" t="s">
        <v>179</v>
      </c>
    </row>
    <row r="177" spans="1:14" x14ac:dyDescent="0.25">
      <c r="A177" s="47"/>
      <c r="B177" s="50"/>
      <c r="C177" s="8" t="s">
        <v>9</v>
      </c>
      <c r="D177" s="8"/>
      <c r="E177" s="8"/>
      <c r="F177" s="8"/>
      <c r="G177" s="8"/>
      <c r="H177" s="15"/>
      <c r="I177" s="11"/>
      <c r="J177" s="25"/>
      <c r="K177" s="15"/>
      <c r="L177" s="15"/>
      <c r="M177" s="11"/>
      <c r="N177" s="52"/>
    </row>
    <row r="178" spans="1:14" ht="18.75" customHeight="1" x14ac:dyDescent="0.25">
      <c r="A178" s="47"/>
      <c r="B178" s="50"/>
      <c r="C178" s="46" t="s">
        <v>141</v>
      </c>
      <c r="D178" s="53" t="s">
        <v>137</v>
      </c>
      <c r="E178" s="56">
        <v>732</v>
      </c>
      <c r="F178" s="56">
        <v>1003</v>
      </c>
      <c r="G178" s="9" t="s">
        <v>18</v>
      </c>
      <c r="H178" s="25"/>
      <c r="I178" s="8"/>
      <c r="J178" s="25"/>
      <c r="K178" s="25"/>
      <c r="L178" s="25"/>
      <c r="M178" s="8"/>
      <c r="N178" s="52"/>
    </row>
    <row r="179" spans="1:14" ht="23.25" customHeight="1" x14ac:dyDescent="0.25">
      <c r="A179" s="47"/>
      <c r="B179" s="50"/>
      <c r="C179" s="52"/>
      <c r="D179" s="65"/>
      <c r="E179" s="64"/>
      <c r="F179" s="64"/>
      <c r="G179" s="9" t="s">
        <v>173</v>
      </c>
      <c r="H179" s="20">
        <v>30000</v>
      </c>
      <c r="I179" s="13">
        <v>0</v>
      </c>
      <c r="J179" s="20">
        <v>0</v>
      </c>
      <c r="K179" s="20">
        <v>0</v>
      </c>
      <c r="L179" s="20">
        <v>30000</v>
      </c>
      <c r="M179" s="13">
        <v>30000</v>
      </c>
      <c r="N179" s="52"/>
    </row>
    <row r="180" spans="1:14" ht="30" x14ac:dyDescent="0.25">
      <c r="A180" s="46" t="s">
        <v>83</v>
      </c>
      <c r="B180" s="49" t="s">
        <v>20</v>
      </c>
      <c r="C180" s="8" t="s">
        <v>10</v>
      </c>
      <c r="D180" s="6" t="s">
        <v>138</v>
      </c>
      <c r="E180" s="22" t="s">
        <v>16</v>
      </c>
      <c r="F180" s="22" t="s">
        <v>16</v>
      </c>
      <c r="G180" s="22" t="s">
        <v>16</v>
      </c>
      <c r="H180" s="13">
        <f>H183</f>
        <v>10000</v>
      </c>
      <c r="I180" s="13">
        <f t="shared" ref="I180:M180" si="58">I183</f>
        <v>10000</v>
      </c>
      <c r="J180" s="20">
        <f t="shared" si="58"/>
        <v>10000</v>
      </c>
      <c r="K180" s="20">
        <f t="shared" si="58"/>
        <v>9932.86</v>
      </c>
      <c r="L180" s="13">
        <f t="shared" si="58"/>
        <v>10000</v>
      </c>
      <c r="M180" s="13">
        <f t="shared" si="58"/>
        <v>10000</v>
      </c>
      <c r="N180" s="46" t="s">
        <v>209</v>
      </c>
    </row>
    <row r="181" spans="1:14" x14ac:dyDescent="0.25">
      <c r="A181" s="47"/>
      <c r="B181" s="50"/>
      <c r="C181" s="8" t="s">
        <v>9</v>
      </c>
      <c r="D181" s="8"/>
      <c r="E181" s="8"/>
      <c r="F181" s="8"/>
      <c r="G181" s="8"/>
      <c r="H181" s="15"/>
      <c r="I181" s="11"/>
      <c r="J181" s="25"/>
      <c r="K181" s="15"/>
      <c r="L181" s="15"/>
      <c r="M181" s="11"/>
      <c r="N181" s="52"/>
    </row>
    <row r="182" spans="1:14" ht="15" customHeight="1" x14ac:dyDescent="0.25">
      <c r="A182" s="47"/>
      <c r="B182" s="50"/>
      <c r="C182" s="49" t="s">
        <v>45</v>
      </c>
      <c r="D182" s="53" t="s">
        <v>138</v>
      </c>
      <c r="E182" s="56">
        <v>733</v>
      </c>
      <c r="F182" s="56">
        <v>1006</v>
      </c>
      <c r="G182" s="9" t="s">
        <v>18</v>
      </c>
      <c r="H182" s="25"/>
      <c r="I182" s="8"/>
      <c r="J182" s="25"/>
      <c r="K182" s="25"/>
      <c r="L182" s="25"/>
      <c r="M182" s="8"/>
      <c r="N182" s="52"/>
    </row>
    <row r="183" spans="1:14" ht="15" customHeight="1" x14ac:dyDescent="0.25">
      <c r="A183" s="47"/>
      <c r="B183" s="50"/>
      <c r="C183" s="67"/>
      <c r="D183" s="65"/>
      <c r="E183" s="64"/>
      <c r="F183" s="64"/>
      <c r="G183" s="9" t="s">
        <v>175</v>
      </c>
      <c r="H183" s="20">
        <v>10000</v>
      </c>
      <c r="I183" s="20">
        <v>10000</v>
      </c>
      <c r="J183" s="20">
        <v>10000</v>
      </c>
      <c r="K183" s="20">
        <v>9932.86</v>
      </c>
      <c r="L183" s="20">
        <v>10000</v>
      </c>
      <c r="M183" s="13">
        <v>10000</v>
      </c>
      <c r="N183" s="52"/>
    </row>
    <row r="184" spans="1:14" ht="30" x14ac:dyDescent="0.25">
      <c r="A184" s="46" t="s">
        <v>85</v>
      </c>
      <c r="B184" s="49" t="s">
        <v>163</v>
      </c>
      <c r="C184" s="8" t="s">
        <v>10</v>
      </c>
      <c r="D184" s="6" t="s">
        <v>162</v>
      </c>
      <c r="E184" s="22" t="s">
        <v>16</v>
      </c>
      <c r="F184" s="22" t="s">
        <v>16</v>
      </c>
      <c r="G184" s="22" t="s">
        <v>16</v>
      </c>
      <c r="H184" s="20">
        <f>H187</f>
        <v>90000</v>
      </c>
      <c r="I184" s="20">
        <f t="shared" ref="I184:M184" si="59">I187</f>
        <v>89986</v>
      </c>
      <c r="J184" s="20">
        <f t="shared" si="59"/>
        <v>90000</v>
      </c>
      <c r="K184" s="20">
        <f t="shared" si="59"/>
        <v>90000</v>
      </c>
      <c r="L184" s="20">
        <f t="shared" si="59"/>
        <v>90000</v>
      </c>
      <c r="M184" s="20">
        <f t="shared" si="59"/>
        <v>90000</v>
      </c>
      <c r="N184" s="68"/>
    </row>
    <row r="185" spans="1:14" x14ac:dyDescent="0.25">
      <c r="A185" s="47"/>
      <c r="B185" s="50"/>
      <c r="C185" s="8" t="s">
        <v>9</v>
      </c>
      <c r="D185" s="8"/>
      <c r="E185" s="8"/>
      <c r="F185" s="8"/>
      <c r="G185" s="8"/>
      <c r="H185" s="15"/>
      <c r="I185" s="11"/>
      <c r="J185" s="25"/>
      <c r="K185" s="15"/>
      <c r="L185" s="15"/>
      <c r="M185" s="11"/>
      <c r="N185" s="69"/>
    </row>
    <row r="186" spans="1:14" ht="18" customHeight="1" x14ac:dyDescent="0.25">
      <c r="A186" s="47"/>
      <c r="B186" s="50"/>
      <c r="C186" s="46" t="s">
        <v>141</v>
      </c>
      <c r="D186" s="70" t="s">
        <v>162</v>
      </c>
      <c r="E186" s="56">
        <v>732</v>
      </c>
      <c r="F186" s="56">
        <v>1006</v>
      </c>
      <c r="G186" s="9" t="s">
        <v>18</v>
      </c>
      <c r="H186" s="25"/>
      <c r="I186" s="8"/>
      <c r="J186" s="25"/>
      <c r="K186" s="25"/>
      <c r="L186" s="25"/>
      <c r="M186" s="8"/>
      <c r="N186" s="69"/>
    </row>
    <row r="187" spans="1:14" ht="21" customHeight="1" x14ac:dyDescent="0.25">
      <c r="A187" s="47"/>
      <c r="B187" s="50"/>
      <c r="C187" s="52"/>
      <c r="D187" s="71"/>
      <c r="E187" s="64"/>
      <c r="F187" s="64"/>
      <c r="G187" s="9" t="s">
        <v>177</v>
      </c>
      <c r="H187" s="20">
        <v>90000</v>
      </c>
      <c r="I187" s="13">
        <v>89986</v>
      </c>
      <c r="J187" s="20">
        <v>90000</v>
      </c>
      <c r="K187" s="20">
        <v>90000</v>
      </c>
      <c r="L187" s="20">
        <v>90000</v>
      </c>
      <c r="M187" s="13">
        <v>90000</v>
      </c>
      <c r="N187" s="69"/>
    </row>
    <row r="188" spans="1:14" ht="30" x14ac:dyDescent="0.25">
      <c r="A188" s="46" t="s">
        <v>87</v>
      </c>
      <c r="B188" s="49" t="s">
        <v>95</v>
      </c>
      <c r="C188" s="8" t="s">
        <v>10</v>
      </c>
      <c r="D188" s="6" t="s">
        <v>139</v>
      </c>
      <c r="E188" s="22" t="s">
        <v>16</v>
      </c>
      <c r="F188" s="22" t="s">
        <v>16</v>
      </c>
      <c r="G188" s="22" t="s">
        <v>16</v>
      </c>
      <c r="H188" s="20">
        <f>H191</f>
        <v>80000</v>
      </c>
      <c r="I188" s="20">
        <f t="shared" ref="I188:M188" si="60">I191</f>
        <v>79998.399999999994</v>
      </c>
      <c r="J188" s="20">
        <f t="shared" si="60"/>
        <v>80000</v>
      </c>
      <c r="K188" s="20">
        <f t="shared" si="60"/>
        <v>79985</v>
      </c>
      <c r="L188" s="20">
        <f t="shared" si="60"/>
        <v>80000</v>
      </c>
      <c r="M188" s="20">
        <f t="shared" si="60"/>
        <v>80000</v>
      </c>
      <c r="N188" s="46"/>
    </row>
    <row r="189" spans="1:14" x14ac:dyDescent="0.25">
      <c r="A189" s="47"/>
      <c r="B189" s="50"/>
      <c r="C189" s="8" t="s">
        <v>9</v>
      </c>
      <c r="D189" s="8"/>
      <c r="E189" s="8"/>
      <c r="F189" s="8"/>
      <c r="G189" s="8"/>
      <c r="H189" s="15"/>
      <c r="I189" s="11"/>
      <c r="J189" s="25"/>
      <c r="K189" s="15"/>
      <c r="L189" s="15"/>
      <c r="M189" s="11"/>
      <c r="N189" s="52"/>
    </row>
    <row r="190" spans="1:14" ht="13.5" customHeight="1" x14ac:dyDescent="0.25">
      <c r="A190" s="47"/>
      <c r="B190" s="50"/>
      <c r="C190" s="46" t="s">
        <v>141</v>
      </c>
      <c r="D190" s="53" t="s">
        <v>139</v>
      </c>
      <c r="E190" s="56">
        <v>732</v>
      </c>
      <c r="F190" s="56">
        <v>1006</v>
      </c>
      <c r="G190" s="9" t="s">
        <v>18</v>
      </c>
      <c r="H190" s="25"/>
      <c r="I190" s="8"/>
      <c r="J190" s="25"/>
      <c r="K190" s="25"/>
      <c r="L190" s="25"/>
      <c r="M190" s="8"/>
      <c r="N190" s="52"/>
    </row>
    <row r="191" spans="1:14" ht="22.5" customHeight="1" x14ac:dyDescent="0.25">
      <c r="A191" s="47"/>
      <c r="B191" s="50"/>
      <c r="C191" s="52"/>
      <c r="D191" s="65"/>
      <c r="E191" s="64"/>
      <c r="F191" s="64"/>
      <c r="G191" s="9" t="s">
        <v>177</v>
      </c>
      <c r="H191" s="20">
        <v>80000</v>
      </c>
      <c r="I191" s="13">
        <v>79998.399999999994</v>
      </c>
      <c r="J191" s="20">
        <v>80000</v>
      </c>
      <c r="K191" s="20">
        <v>79985</v>
      </c>
      <c r="L191" s="20">
        <v>80000</v>
      </c>
      <c r="M191" s="13">
        <v>80000</v>
      </c>
      <c r="N191" s="52"/>
    </row>
    <row r="192" spans="1:14" ht="39" customHeight="1" x14ac:dyDescent="0.25">
      <c r="A192" s="46" t="s">
        <v>89</v>
      </c>
      <c r="B192" s="49" t="s">
        <v>165</v>
      </c>
      <c r="C192" s="8" t="s">
        <v>10</v>
      </c>
      <c r="D192" s="6" t="s">
        <v>151</v>
      </c>
      <c r="E192" s="12" t="s">
        <v>16</v>
      </c>
      <c r="F192" s="12" t="s">
        <v>16</v>
      </c>
      <c r="G192" s="12" t="s">
        <v>16</v>
      </c>
      <c r="H192" s="20">
        <f>H195</f>
        <v>86400</v>
      </c>
      <c r="I192" s="20">
        <f t="shared" ref="I192:M192" si="61">I195</f>
        <v>86400</v>
      </c>
      <c r="J192" s="20">
        <f t="shared" si="61"/>
        <v>103000</v>
      </c>
      <c r="K192" s="20">
        <f t="shared" si="61"/>
        <v>103000</v>
      </c>
      <c r="L192" s="20">
        <f t="shared" si="61"/>
        <v>103000</v>
      </c>
      <c r="M192" s="20">
        <f t="shared" si="61"/>
        <v>103000</v>
      </c>
      <c r="N192" s="46"/>
    </row>
    <row r="193" spans="1:14" x14ac:dyDescent="0.25">
      <c r="A193" s="47"/>
      <c r="B193" s="50"/>
      <c r="C193" s="8" t="s">
        <v>9</v>
      </c>
      <c r="D193" s="8"/>
      <c r="E193" s="8"/>
      <c r="F193" s="8"/>
      <c r="G193" s="8"/>
      <c r="H193" s="15"/>
      <c r="I193" s="11"/>
      <c r="J193" s="25"/>
      <c r="K193" s="15"/>
      <c r="L193" s="15"/>
      <c r="M193" s="11"/>
      <c r="N193" s="52"/>
    </row>
    <row r="194" spans="1:14" ht="15.75" customHeight="1" x14ac:dyDescent="0.25">
      <c r="A194" s="47"/>
      <c r="B194" s="50"/>
      <c r="C194" s="46" t="s">
        <v>141</v>
      </c>
      <c r="D194" s="53" t="s">
        <v>151</v>
      </c>
      <c r="E194" s="56">
        <v>732</v>
      </c>
      <c r="F194" s="56">
        <v>1003</v>
      </c>
      <c r="G194" s="9" t="s">
        <v>18</v>
      </c>
      <c r="H194" s="25"/>
      <c r="I194" s="8"/>
      <c r="J194" s="25"/>
      <c r="K194" s="25"/>
      <c r="L194" s="25"/>
      <c r="M194" s="8"/>
      <c r="N194" s="52"/>
    </row>
    <row r="195" spans="1:14" ht="21" customHeight="1" x14ac:dyDescent="0.25">
      <c r="A195" s="47"/>
      <c r="B195" s="50"/>
      <c r="C195" s="52"/>
      <c r="D195" s="65"/>
      <c r="E195" s="64"/>
      <c r="F195" s="64"/>
      <c r="G195" s="9" t="s">
        <v>173</v>
      </c>
      <c r="H195" s="20">
        <v>86400</v>
      </c>
      <c r="I195" s="13">
        <v>86400</v>
      </c>
      <c r="J195" s="20">
        <v>103000</v>
      </c>
      <c r="K195" s="20">
        <v>103000</v>
      </c>
      <c r="L195" s="20">
        <v>103000</v>
      </c>
      <c r="M195" s="13">
        <v>103000</v>
      </c>
      <c r="N195" s="52"/>
    </row>
    <row r="196" spans="1:14" ht="48" customHeight="1" x14ac:dyDescent="0.25">
      <c r="A196" s="46" t="s">
        <v>91</v>
      </c>
      <c r="B196" s="49" t="s">
        <v>100</v>
      </c>
      <c r="C196" s="8" t="s">
        <v>10</v>
      </c>
      <c r="D196" s="6" t="s">
        <v>140</v>
      </c>
      <c r="E196" s="27" t="s">
        <v>16</v>
      </c>
      <c r="F196" s="27" t="s">
        <v>16</v>
      </c>
      <c r="G196" s="27" t="s">
        <v>16</v>
      </c>
      <c r="H196" s="13">
        <f>H199+H200+H201+H202+H203</f>
        <v>694110.95</v>
      </c>
      <c r="I196" s="13">
        <f t="shared" ref="I196:M196" si="62">I199+I200+I201+I202+I203</f>
        <v>690364.72</v>
      </c>
      <c r="J196" s="20">
        <f t="shared" si="62"/>
        <v>2172889</v>
      </c>
      <c r="K196" s="20">
        <f t="shared" si="62"/>
        <v>2139510.52</v>
      </c>
      <c r="L196" s="13">
        <f t="shared" si="62"/>
        <v>0</v>
      </c>
      <c r="M196" s="13">
        <f t="shared" si="62"/>
        <v>0</v>
      </c>
      <c r="N196" s="46" t="s">
        <v>210</v>
      </c>
    </row>
    <row r="197" spans="1:14" ht="15.75" customHeight="1" x14ac:dyDescent="0.25">
      <c r="A197" s="47"/>
      <c r="B197" s="50"/>
      <c r="C197" s="8" t="s">
        <v>9</v>
      </c>
      <c r="D197" s="8"/>
      <c r="E197" s="8"/>
      <c r="F197" s="8"/>
      <c r="G197" s="8"/>
      <c r="H197" s="15"/>
      <c r="I197" s="11"/>
      <c r="J197" s="25"/>
      <c r="K197" s="15"/>
      <c r="L197" s="15"/>
      <c r="M197" s="11"/>
      <c r="N197" s="52"/>
    </row>
    <row r="198" spans="1:14" ht="14.25" customHeight="1" x14ac:dyDescent="0.25">
      <c r="A198" s="47"/>
      <c r="B198" s="50"/>
      <c r="C198" s="49" t="s">
        <v>97</v>
      </c>
      <c r="D198" s="53" t="s">
        <v>140</v>
      </c>
      <c r="E198" s="53" t="s">
        <v>17</v>
      </c>
      <c r="F198" s="53" t="s">
        <v>152</v>
      </c>
      <c r="G198" s="9" t="s">
        <v>18</v>
      </c>
      <c r="H198" s="25"/>
      <c r="I198" s="8"/>
      <c r="J198" s="25"/>
      <c r="K198" s="25"/>
      <c r="L198" s="25"/>
      <c r="M198" s="8"/>
      <c r="N198" s="52"/>
    </row>
    <row r="199" spans="1:14" ht="22.5" customHeight="1" x14ac:dyDescent="0.25">
      <c r="A199" s="47"/>
      <c r="B199" s="50"/>
      <c r="C199" s="51"/>
      <c r="D199" s="48"/>
      <c r="E199" s="63"/>
      <c r="F199" s="63"/>
      <c r="G199" s="10">
        <v>620</v>
      </c>
      <c r="H199" s="20">
        <v>354870</v>
      </c>
      <c r="I199" s="20">
        <v>354870</v>
      </c>
      <c r="J199" s="20">
        <v>1006723</v>
      </c>
      <c r="K199" s="20">
        <v>1006723</v>
      </c>
      <c r="L199" s="20">
        <v>0</v>
      </c>
      <c r="M199" s="13">
        <v>0</v>
      </c>
      <c r="N199" s="47"/>
    </row>
    <row r="200" spans="1:14" ht="30.75" customHeight="1" x14ac:dyDescent="0.25">
      <c r="A200" s="47"/>
      <c r="B200" s="50"/>
      <c r="C200" s="8" t="s">
        <v>153</v>
      </c>
      <c r="D200" s="41" t="s">
        <v>140</v>
      </c>
      <c r="E200" s="37" t="s">
        <v>99</v>
      </c>
      <c r="F200" s="37" t="s">
        <v>154</v>
      </c>
      <c r="G200" s="10">
        <v>610</v>
      </c>
      <c r="H200" s="20">
        <v>294240.95</v>
      </c>
      <c r="I200" s="13">
        <v>294240.95</v>
      </c>
      <c r="J200" s="20">
        <v>0</v>
      </c>
      <c r="K200" s="20">
        <v>0</v>
      </c>
      <c r="L200" s="20">
        <v>0</v>
      </c>
      <c r="M200" s="13">
        <v>0</v>
      </c>
      <c r="N200" s="47"/>
    </row>
    <row r="201" spans="1:14" ht="30.75" customHeight="1" x14ac:dyDescent="0.25">
      <c r="A201" s="47"/>
      <c r="B201" s="50"/>
      <c r="C201" s="8" t="s">
        <v>52</v>
      </c>
      <c r="D201" s="9" t="s">
        <v>140</v>
      </c>
      <c r="E201" s="9" t="s">
        <v>155</v>
      </c>
      <c r="F201" s="9" t="s">
        <v>101</v>
      </c>
      <c r="G201" s="10">
        <v>610</v>
      </c>
      <c r="H201" s="20">
        <v>0</v>
      </c>
      <c r="I201" s="13">
        <v>0</v>
      </c>
      <c r="J201" s="20">
        <v>270000</v>
      </c>
      <c r="K201" s="20">
        <v>236621.52</v>
      </c>
      <c r="L201" s="20">
        <v>0</v>
      </c>
      <c r="M201" s="13">
        <v>0</v>
      </c>
      <c r="N201" s="47"/>
    </row>
    <row r="202" spans="1:14" ht="33" customHeight="1" x14ac:dyDescent="0.25">
      <c r="A202" s="47"/>
      <c r="B202" s="50"/>
      <c r="C202" s="25" t="s">
        <v>45</v>
      </c>
      <c r="D202" s="9" t="s">
        <v>140</v>
      </c>
      <c r="E202" s="9" t="s">
        <v>156</v>
      </c>
      <c r="F202" s="9" t="s">
        <v>152</v>
      </c>
      <c r="G202" s="10">
        <v>610</v>
      </c>
      <c r="H202" s="20">
        <v>0</v>
      </c>
      <c r="I202" s="13">
        <v>0</v>
      </c>
      <c r="J202" s="20">
        <v>634000</v>
      </c>
      <c r="K202" s="20">
        <v>634000</v>
      </c>
      <c r="L202" s="20">
        <v>0</v>
      </c>
      <c r="M202" s="13">
        <v>0</v>
      </c>
      <c r="N202" s="47"/>
    </row>
    <row r="203" spans="1:14" ht="33" customHeight="1" x14ac:dyDescent="0.25">
      <c r="A203" s="47"/>
      <c r="B203" s="50"/>
      <c r="C203" s="25" t="s">
        <v>45</v>
      </c>
      <c r="D203" s="9" t="s">
        <v>140</v>
      </c>
      <c r="E203" s="9" t="s">
        <v>156</v>
      </c>
      <c r="F203" s="9" t="s">
        <v>98</v>
      </c>
      <c r="G203" s="10">
        <v>610</v>
      </c>
      <c r="H203" s="20">
        <v>45000</v>
      </c>
      <c r="I203" s="20">
        <v>41253.769999999997</v>
      </c>
      <c r="J203" s="20">
        <v>262166</v>
      </c>
      <c r="K203" s="20">
        <v>262166</v>
      </c>
      <c r="L203" s="20">
        <v>0</v>
      </c>
      <c r="M203" s="13">
        <v>0</v>
      </c>
      <c r="N203" s="47"/>
    </row>
    <row r="204" spans="1:14" ht="31.5" customHeight="1" x14ac:dyDescent="0.25">
      <c r="A204" s="46" t="s">
        <v>93</v>
      </c>
      <c r="B204" s="49" t="s">
        <v>166</v>
      </c>
      <c r="C204" s="8" t="s">
        <v>10</v>
      </c>
      <c r="D204" s="6" t="s">
        <v>168</v>
      </c>
      <c r="E204" s="36" t="s">
        <v>16</v>
      </c>
      <c r="F204" s="36" t="s">
        <v>16</v>
      </c>
      <c r="G204" s="36" t="s">
        <v>16</v>
      </c>
      <c r="H204" s="13">
        <f>H207</f>
        <v>43540</v>
      </c>
      <c r="I204" s="13">
        <f t="shared" ref="I204:M204" si="63">I207</f>
        <v>43067.29</v>
      </c>
      <c r="J204" s="20">
        <f t="shared" si="63"/>
        <v>0</v>
      </c>
      <c r="K204" s="20">
        <f t="shared" si="63"/>
        <v>0</v>
      </c>
      <c r="L204" s="13">
        <f t="shared" si="63"/>
        <v>0</v>
      </c>
      <c r="M204" s="13">
        <f t="shared" si="63"/>
        <v>0</v>
      </c>
      <c r="N204" s="46"/>
    </row>
    <row r="205" spans="1:14" ht="19.5" customHeight="1" x14ac:dyDescent="0.25">
      <c r="A205" s="47"/>
      <c r="B205" s="50"/>
      <c r="C205" s="8" t="s">
        <v>9</v>
      </c>
      <c r="D205" s="8"/>
      <c r="E205" s="8"/>
      <c r="F205" s="8"/>
      <c r="G205" s="8"/>
      <c r="H205" s="15"/>
      <c r="I205" s="11"/>
      <c r="J205" s="25"/>
      <c r="K205" s="15"/>
      <c r="L205" s="15"/>
      <c r="M205" s="11"/>
      <c r="N205" s="52"/>
    </row>
    <row r="206" spans="1:14" ht="13.5" customHeight="1" x14ac:dyDescent="0.25">
      <c r="A206" s="47"/>
      <c r="B206" s="50"/>
      <c r="C206" s="49" t="s">
        <v>97</v>
      </c>
      <c r="D206" s="53" t="s">
        <v>168</v>
      </c>
      <c r="E206" s="53" t="s">
        <v>17</v>
      </c>
      <c r="F206" s="53" t="s">
        <v>167</v>
      </c>
      <c r="G206" s="9" t="s">
        <v>18</v>
      </c>
      <c r="H206" s="25"/>
      <c r="I206" s="8"/>
      <c r="J206" s="25"/>
      <c r="K206" s="25"/>
      <c r="L206" s="25"/>
      <c r="M206" s="8"/>
      <c r="N206" s="52"/>
    </row>
    <row r="207" spans="1:14" ht="20.25" customHeight="1" x14ac:dyDescent="0.25">
      <c r="A207" s="48"/>
      <c r="B207" s="51"/>
      <c r="C207" s="51"/>
      <c r="D207" s="54"/>
      <c r="E207" s="55"/>
      <c r="F207" s="54"/>
      <c r="G207" s="10">
        <v>240</v>
      </c>
      <c r="H207" s="20">
        <v>43540</v>
      </c>
      <c r="I207" s="20">
        <v>43067.29</v>
      </c>
      <c r="J207" s="20">
        <v>0</v>
      </c>
      <c r="K207" s="20">
        <v>0</v>
      </c>
      <c r="L207" s="20">
        <v>0</v>
      </c>
      <c r="M207" s="13">
        <v>0</v>
      </c>
      <c r="N207" s="48"/>
    </row>
    <row r="208" spans="1:14" ht="31.5" customHeight="1" x14ac:dyDescent="0.25">
      <c r="A208" s="46" t="s">
        <v>94</v>
      </c>
      <c r="B208" s="49" t="s">
        <v>169</v>
      </c>
      <c r="C208" s="8" t="s">
        <v>10</v>
      </c>
      <c r="D208" s="6" t="s">
        <v>170</v>
      </c>
      <c r="E208" s="36" t="s">
        <v>16</v>
      </c>
      <c r="F208" s="36" t="s">
        <v>16</v>
      </c>
      <c r="G208" s="36" t="s">
        <v>16</v>
      </c>
      <c r="H208" s="13">
        <f>H211</f>
        <v>319300</v>
      </c>
      <c r="I208" s="13">
        <f t="shared" ref="I208:M208" si="64">I211</f>
        <v>316123.83</v>
      </c>
      <c r="J208" s="20">
        <f t="shared" si="64"/>
        <v>0</v>
      </c>
      <c r="K208" s="20">
        <f>K211</f>
        <v>0</v>
      </c>
      <c r="L208" s="13">
        <f t="shared" si="64"/>
        <v>0</v>
      </c>
      <c r="M208" s="13">
        <f t="shared" si="64"/>
        <v>0</v>
      </c>
      <c r="N208" s="46"/>
    </row>
    <row r="209" spans="1:14" ht="19.5" customHeight="1" x14ac:dyDescent="0.25">
      <c r="A209" s="47"/>
      <c r="B209" s="50"/>
      <c r="C209" s="8" t="s">
        <v>9</v>
      </c>
      <c r="D209" s="8"/>
      <c r="E209" s="8"/>
      <c r="F209" s="8"/>
      <c r="G209" s="8"/>
      <c r="H209" s="15"/>
      <c r="I209" s="11"/>
      <c r="J209" s="25"/>
      <c r="K209" s="15"/>
      <c r="L209" s="15"/>
      <c r="M209" s="11"/>
      <c r="N209" s="52"/>
    </row>
    <row r="210" spans="1:14" ht="13.5" customHeight="1" x14ac:dyDescent="0.25">
      <c r="A210" s="47"/>
      <c r="B210" s="50"/>
      <c r="C210" s="49" t="s">
        <v>97</v>
      </c>
      <c r="D210" s="53" t="s">
        <v>170</v>
      </c>
      <c r="E210" s="53" t="s">
        <v>17</v>
      </c>
      <c r="F210" s="53" t="s">
        <v>167</v>
      </c>
      <c r="G210" s="9" t="s">
        <v>18</v>
      </c>
      <c r="H210" s="25"/>
      <c r="I210" s="8"/>
      <c r="J210" s="25"/>
      <c r="K210" s="25"/>
      <c r="L210" s="25"/>
      <c r="M210" s="8"/>
      <c r="N210" s="52"/>
    </row>
    <row r="211" spans="1:14" ht="24.75" customHeight="1" x14ac:dyDescent="0.25">
      <c r="A211" s="48"/>
      <c r="B211" s="51"/>
      <c r="C211" s="51"/>
      <c r="D211" s="54"/>
      <c r="E211" s="55"/>
      <c r="F211" s="54"/>
      <c r="G211" s="10">
        <v>240</v>
      </c>
      <c r="H211" s="20">
        <v>319300</v>
      </c>
      <c r="I211" s="20">
        <v>316123.83</v>
      </c>
      <c r="J211" s="20">
        <v>0</v>
      </c>
      <c r="K211" s="20">
        <v>0</v>
      </c>
      <c r="L211" s="20">
        <v>0</v>
      </c>
      <c r="M211" s="13">
        <v>0</v>
      </c>
      <c r="N211" s="48"/>
    </row>
    <row r="212" spans="1:14" ht="31.5" customHeight="1" x14ac:dyDescent="0.25">
      <c r="A212" s="46" t="s">
        <v>96</v>
      </c>
      <c r="B212" s="49" t="s">
        <v>196</v>
      </c>
      <c r="C212" s="8" t="s">
        <v>10</v>
      </c>
      <c r="D212" s="6" t="s">
        <v>198</v>
      </c>
      <c r="E212" s="45" t="s">
        <v>16</v>
      </c>
      <c r="F212" s="45" t="s">
        <v>16</v>
      </c>
      <c r="G212" s="45" t="s">
        <v>16</v>
      </c>
      <c r="H212" s="13">
        <f>H215</f>
        <v>0</v>
      </c>
      <c r="I212" s="13">
        <f t="shared" ref="I212:J212" si="65">I215</f>
        <v>0</v>
      </c>
      <c r="J212" s="20">
        <f t="shared" si="65"/>
        <v>0</v>
      </c>
      <c r="K212" s="20">
        <f>K215</f>
        <v>0</v>
      </c>
      <c r="L212" s="13">
        <f t="shared" ref="L212:M212" si="66">L215</f>
        <v>0</v>
      </c>
      <c r="M212" s="13">
        <f t="shared" si="66"/>
        <v>0</v>
      </c>
      <c r="N212" s="46"/>
    </row>
    <row r="213" spans="1:14" ht="19.5" customHeight="1" x14ac:dyDescent="0.25">
      <c r="A213" s="47"/>
      <c r="B213" s="50"/>
      <c r="C213" s="8" t="s">
        <v>9</v>
      </c>
      <c r="D213" s="8"/>
      <c r="E213" s="8"/>
      <c r="F213" s="8"/>
      <c r="G213" s="8"/>
      <c r="H213" s="15"/>
      <c r="I213" s="11"/>
      <c r="J213" s="25"/>
      <c r="K213" s="15"/>
      <c r="L213" s="15"/>
      <c r="M213" s="11"/>
      <c r="N213" s="52"/>
    </row>
    <row r="214" spans="1:14" ht="24.75" customHeight="1" x14ac:dyDescent="0.25">
      <c r="A214" s="47"/>
      <c r="B214" s="50"/>
      <c r="C214" s="49" t="s">
        <v>197</v>
      </c>
      <c r="D214" s="53" t="s">
        <v>198</v>
      </c>
      <c r="E214" s="53" t="s">
        <v>199</v>
      </c>
      <c r="F214" s="53" t="s">
        <v>98</v>
      </c>
      <c r="G214" s="9" t="s">
        <v>18</v>
      </c>
      <c r="H214" s="25"/>
      <c r="I214" s="8"/>
      <c r="J214" s="25"/>
      <c r="K214" s="25"/>
      <c r="L214" s="25"/>
      <c r="M214" s="8"/>
      <c r="N214" s="52"/>
    </row>
    <row r="215" spans="1:14" ht="24.75" customHeight="1" x14ac:dyDescent="0.25">
      <c r="A215" s="48"/>
      <c r="B215" s="51"/>
      <c r="C215" s="51"/>
      <c r="D215" s="54"/>
      <c r="E215" s="55"/>
      <c r="F215" s="54"/>
      <c r="G215" s="10">
        <v>870</v>
      </c>
      <c r="H215" s="20">
        <v>0</v>
      </c>
      <c r="I215" s="20">
        <v>0</v>
      </c>
      <c r="J215" s="20">
        <v>0</v>
      </c>
      <c r="K215" s="20">
        <v>0</v>
      </c>
      <c r="L215" s="20">
        <v>0</v>
      </c>
      <c r="M215" s="13">
        <v>0</v>
      </c>
      <c r="N215" s="48"/>
    </row>
    <row r="216" spans="1:14" ht="31.5" customHeight="1" x14ac:dyDescent="0.25">
      <c r="A216" s="46" t="s">
        <v>201</v>
      </c>
      <c r="B216" s="49" t="s">
        <v>202</v>
      </c>
      <c r="C216" s="8" t="s">
        <v>10</v>
      </c>
      <c r="D216" s="6" t="s">
        <v>203</v>
      </c>
      <c r="E216" s="45" t="s">
        <v>16</v>
      </c>
      <c r="F216" s="45" t="s">
        <v>16</v>
      </c>
      <c r="G216" s="45" t="s">
        <v>16</v>
      </c>
      <c r="H216" s="13">
        <f>H219</f>
        <v>0</v>
      </c>
      <c r="I216" s="13">
        <f t="shared" ref="I216:J216" si="67">I219</f>
        <v>0</v>
      </c>
      <c r="J216" s="20">
        <f t="shared" si="67"/>
        <v>300000</v>
      </c>
      <c r="K216" s="20">
        <f>K219</f>
        <v>300000</v>
      </c>
      <c r="L216" s="13">
        <f t="shared" ref="L216:M216" si="68">L219</f>
        <v>300000</v>
      </c>
      <c r="M216" s="13">
        <f t="shared" si="68"/>
        <v>300000</v>
      </c>
      <c r="N216" s="46" t="s">
        <v>179</v>
      </c>
    </row>
    <row r="217" spans="1:14" ht="19.5" customHeight="1" x14ac:dyDescent="0.25">
      <c r="A217" s="47"/>
      <c r="B217" s="50"/>
      <c r="C217" s="8" t="s">
        <v>9</v>
      </c>
      <c r="D217" s="8"/>
      <c r="E217" s="8"/>
      <c r="F217" s="8"/>
      <c r="G217" s="8"/>
      <c r="H217" s="15"/>
      <c r="I217" s="11"/>
      <c r="J217" s="25"/>
      <c r="K217" s="15"/>
      <c r="L217" s="15"/>
      <c r="M217" s="11"/>
      <c r="N217" s="52"/>
    </row>
    <row r="218" spans="1:14" ht="16.5" customHeight="1" x14ac:dyDescent="0.25">
      <c r="A218" s="47"/>
      <c r="B218" s="50"/>
      <c r="C218" s="49" t="s">
        <v>52</v>
      </c>
      <c r="D218" s="53" t="s">
        <v>203</v>
      </c>
      <c r="E218" s="53" t="s">
        <v>155</v>
      </c>
      <c r="F218" s="53" t="s">
        <v>204</v>
      </c>
      <c r="G218" s="9" t="s">
        <v>18</v>
      </c>
      <c r="H218" s="25"/>
      <c r="I218" s="8"/>
      <c r="J218" s="25"/>
      <c r="K218" s="25"/>
      <c r="L218" s="25"/>
      <c r="M218" s="8"/>
      <c r="N218" s="52"/>
    </row>
    <row r="219" spans="1:14" ht="24.75" customHeight="1" x14ac:dyDescent="0.25">
      <c r="A219" s="48"/>
      <c r="B219" s="51"/>
      <c r="C219" s="51"/>
      <c r="D219" s="54"/>
      <c r="E219" s="55"/>
      <c r="F219" s="54"/>
      <c r="G219" s="10">
        <v>620</v>
      </c>
      <c r="H219" s="20">
        <v>0</v>
      </c>
      <c r="I219" s="20">
        <v>0</v>
      </c>
      <c r="J219" s="20">
        <v>300000</v>
      </c>
      <c r="K219" s="20">
        <v>300000</v>
      </c>
      <c r="L219" s="20">
        <v>300000</v>
      </c>
      <c r="M219" s="13">
        <v>300000</v>
      </c>
      <c r="N219" s="48"/>
    </row>
    <row r="220" spans="1:14" ht="28.5" customHeight="1" x14ac:dyDescent="0.25">
      <c r="A220" s="28"/>
      <c r="B220" s="28"/>
      <c r="C220" s="31"/>
      <c r="D220" s="31"/>
      <c r="E220" s="29"/>
      <c r="F220" s="32"/>
      <c r="G220" s="29"/>
      <c r="H220" s="30"/>
      <c r="I220" s="30"/>
      <c r="J220" s="30"/>
      <c r="K220" s="30"/>
      <c r="L220" s="30"/>
      <c r="M220" s="30"/>
      <c r="N220" s="28"/>
    </row>
    <row r="221" spans="1:14" x14ac:dyDescent="0.25">
      <c r="A221" s="1" t="s">
        <v>215</v>
      </c>
      <c r="H221" s="1" t="s">
        <v>216</v>
      </c>
    </row>
    <row r="223" spans="1:14" x14ac:dyDescent="0.25">
      <c r="A223" s="1" t="s">
        <v>144</v>
      </c>
    </row>
    <row r="224" spans="1:14" x14ac:dyDescent="0.25">
      <c r="A224" s="1" t="s">
        <v>25</v>
      </c>
    </row>
  </sheetData>
  <mergeCells count="347">
    <mergeCell ref="D146:D147"/>
    <mergeCell ref="D25:D26"/>
    <mergeCell ref="D33:D36"/>
    <mergeCell ref="D39:D40"/>
    <mergeCell ref="D58:D59"/>
    <mergeCell ref="D62:D63"/>
    <mergeCell ref="D66:D67"/>
    <mergeCell ref="D70:D71"/>
    <mergeCell ref="D78:D79"/>
    <mergeCell ref="D82:D83"/>
    <mergeCell ref="D86:D87"/>
    <mergeCell ref="D90:D91"/>
    <mergeCell ref="D96:D97"/>
    <mergeCell ref="D100:D101"/>
    <mergeCell ref="D104:D105"/>
    <mergeCell ref="D47:D48"/>
    <mergeCell ref="F86:F87"/>
    <mergeCell ref="C90:C91"/>
    <mergeCell ref="E90:E91"/>
    <mergeCell ref="D120:D122"/>
    <mergeCell ref="D125:D126"/>
    <mergeCell ref="D129:D131"/>
    <mergeCell ref="D134:D135"/>
    <mergeCell ref="D138:D139"/>
    <mergeCell ref="D142:D143"/>
    <mergeCell ref="A156:A159"/>
    <mergeCell ref="B156:B159"/>
    <mergeCell ref="F174:F175"/>
    <mergeCell ref="K7:K8"/>
    <mergeCell ref="D116:D117"/>
    <mergeCell ref="A76:A79"/>
    <mergeCell ref="B76:B79"/>
    <mergeCell ref="N76:N79"/>
    <mergeCell ref="C78:C79"/>
    <mergeCell ref="E78:E79"/>
    <mergeCell ref="F78:F79"/>
    <mergeCell ref="A88:A93"/>
    <mergeCell ref="B88:B93"/>
    <mergeCell ref="A80:A83"/>
    <mergeCell ref="B80:B83"/>
    <mergeCell ref="N80:N83"/>
    <mergeCell ref="C82:C83"/>
    <mergeCell ref="E82:E83"/>
    <mergeCell ref="F82:F83"/>
    <mergeCell ref="A84:A87"/>
    <mergeCell ref="B84:B87"/>
    <mergeCell ref="N84:N87"/>
    <mergeCell ref="C86:C87"/>
    <mergeCell ref="E86:E87"/>
    <mergeCell ref="A208:A211"/>
    <mergeCell ref="B208:B211"/>
    <mergeCell ref="N208:N211"/>
    <mergeCell ref="C210:C211"/>
    <mergeCell ref="E210:E211"/>
    <mergeCell ref="F210:F211"/>
    <mergeCell ref="A204:A207"/>
    <mergeCell ref="B204:B207"/>
    <mergeCell ref="N204:N207"/>
    <mergeCell ref="C206:C207"/>
    <mergeCell ref="E206:E207"/>
    <mergeCell ref="F206:F207"/>
    <mergeCell ref="D206:D207"/>
    <mergeCell ref="D210:D211"/>
    <mergeCell ref="L1:N1"/>
    <mergeCell ref="A16:A18"/>
    <mergeCell ref="B16:B18"/>
    <mergeCell ref="G6:G8"/>
    <mergeCell ref="H6:I7"/>
    <mergeCell ref="L7:L8"/>
    <mergeCell ref="M7:M8"/>
    <mergeCell ref="A5:A8"/>
    <mergeCell ref="H5:M5"/>
    <mergeCell ref="N5:N8"/>
    <mergeCell ref="A3:N3"/>
    <mergeCell ref="N9:N14"/>
    <mergeCell ref="J7:J8"/>
    <mergeCell ref="J6:K6"/>
    <mergeCell ref="L6:M6"/>
    <mergeCell ref="N16:N18"/>
    <mergeCell ref="A2:N2"/>
    <mergeCell ref="C5:C8"/>
    <mergeCell ref="E6:E8"/>
    <mergeCell ref="F6:F8"/>
    <mergeCell ref="B5:B8"/>
    <mergeCell ref="D5:G5"/>
    <mergeCell ref="D6:D8"/>
    <mergeCell ref="A164:A167"/>
    <mergeCell ref="B164:B167"/>
    <mergeCell ref="A27:A30"/>
    <mergeCell ref="B27:B30"/>
    <mergeCell ref="N27:N30"/>
    <mergeCell ref="F21:F22"/>
    <mergeCell ref="E21:E22"/>
    <mergeCell ref="C21:C22"/>
    <mergeCell ref="B19:B22"/>
    <mergeCell ref="A19:A22"/>
    <mergeCell ref="A23:A26"/>
    <mergeCell ref="B23:B26"/>
    <mergeCell ref="C25:C26"/>
    <mergeCell ref="E25:E26"/>
    <mergeCell ref="F25:F26"/>
    <mergeCell ref="D21:D22"/>
    <mergeCell ref="N19:N22"/>
    <mergeCell ref="N23:N26"/>
    <mergeCell ref="F90:F91"/>
    <mergeCell ref="N88:N93"/>
    <mergeCell ref="A152:A155"/>
    <mergeCell ref="B152:B155"/>
    <mergeCell ref="A160:A163"/>
    <mergeCell ref="B160:B163"/>
    <mergeCell ref="A123:A126"/>
    <mergeCell ref="B123:B126"/>
    <mergeCell ref="A132:A135"/>
    <mergeCell ref="B132:B135"/>
    <mergeCell ref="A140:A143"/>
    <mergeCell ref="B140:B143"/>
    <mergeCell ref="A148:A151"/>
    <mergeCell ref="B148:B151"/>
    <mergeCell ref="C129:C131"/>
    <mergeCell ref="A127:A131"/>
    <mergeCell ref="B127:B131"/>
    <mergeCell ref="A136:A139"/>
    <mergeCell ref="B136:B139"/>
    <mergeCell ref="A144:A147"/>
    <mergeCell ref="B144:B147"/>
    <mergeCell ref="C125:C126"/>
    <mergeCell ref="A94:A97"/>
    <mergeCell ref="B94:B97"/>
    <mergeCell ref="A110:A113"/>
    <mergeCell ref="B110:B113"/>
    <mergeCell ref="A98:A101"/>
    <mergeCell ref="B98:B101"/>
    <mergeCell ref="A102:A105"/>
    <mergeCell ref="B102:B105"/>
    <mergeCell ref="A106:A109"/>
    <mergeCell ref="B106:B109"/>
    <mergeCell ref="N31:N36"/>
    <mergeCell ref="C33:C36"/>
    <mergeCell ref="E33:E36"/>
    <mergeCell ref="F33:F36"/>
    <mergeCell ref="A56:A59"/>
    <mergeCell ref="B56:B59"/>
    <mergeCell ref="N56:N59"/>
    <mergeCell ref="C58:C59"/>
    <mergeCell ref="E58:E59"/>
    <mergeCell ref="F58:F59"/>
    <mergeCell ref="A31:A36"/>
    <mergeCell ref="B31:B36"/>
    <mergeCell ref="N49:N54"/>
    <mergeCell ref="A37:A40"/>
    <mergeCell ref="B37:B40"/>
    <mergeCell ref="N37:N40"/>
    <mergeCell ref="C39:C40"/>
    <mergeCell ref="E39:E40"/>
    <mergeCell ref="F39:F40"/>
    <mergeCell ref="A41:A44"/>
    <mergeCell ref="B41:B44"/>
    <mergeCell ref="N41:N44"/>
    <mergeCell ref="N45:N48"/>
    <mergeCell ref="C47:C48"/>
    <mergeCell ref="N72:N75"/>
    <mergeCell ref="C74:C75"/>
    <mergeCell ref="E74:E75"/>
    <mergeCell ref="F74:F75"/>
    <mergeCell ref="C66:C67"/>
    <mergeCell ref="E66:E67"/>
    <mergeCell ref="F66:F67"/>
    <mergeCell ref="D74:D75"/>
    <mergeCell ref="A60:A63"/>
    <mergeCell ref="B60:B63"/>
    <mergeCell ref="A68:A71"/>
    <mergeCell ref="B68:B71"/>
    <mergeCell ref="N68:N71"/>
    <mergeCell ref="C70:C71"/>
    <mergeCell ref="E70:E71"/>
    <mergeCell ref="F70:F71"/>
    <mergeCell ref="N60:N63"/>
    <mergeCell ref="C62:C63"/>
    <mergeCell ref="E62:E63"/>
    <mergeCell ref="F62:F63"/>
    <mergeCell ref="A64:A67"/>
    <mergeCell ref="B64:B67"/>
    <mergeCell ref="N64:N67"/>
    <mergeCell ref="N102:N105"/>
    <mergeCell ref="C104:C105"/>
    <mergeCell ref="E104:E105"/>
    <mergeCell ref="F104:F105"/>
    <mergeCell ref="N94:N97"/>
    <mergeCell ref="C96:C97"/>
    <mergeCell ref="E96:E97"/>
    <mergeCell ref="F96:F97"/>
    <mergeCell ref="N98:N101"/>
    <mergeCell ref="N110:N113"/>
    <mergeCell ref="C112:C113"/>
    <mergeCell ref="E112:E113"/>
    <mergeCell ref="F112:F113"/>
    <mergeCell ref="D108:D109"/>
    <mergeCell ref="D112:D113"/>
    <mergeCell ref="N123:N126"/>
    <mergeCell ref="N132:N135"/>
    <mergeCell ref="C134:C135"/>
    <mergeCell ref="E134:E135"/>
    <mergeCell ref="F134:F135"/>
    <mergeCell ref="N127:N131"/>
    <mergeCell ref="N106:N109"/>
    <mergeCell ref="C108:C109"/>
    <mergeCell ref="E108:E109"/>
    <mergeCell ref="F108:F109"/>
    <mergeCell ref="E125:E126"/>
    <mergeCell ref="F125:F126"/>
    <mergeCell ref="E129:E131"/>
    <mergeCell ref="F129:F131"/>
    <mergeCell ref="N114:N117"/>
    <mergeCell ref="C116:C117"/>
    <mergeCell ref="E116:E117"/>
    <mergeCell ref="F116:F117"/>
    <mergeCell ref="A118:A122"/>
    <mergeCell ref="B118:B122"/>
    <mergeCell ref="N118:N122"/>
    <mergeCell ref="C120:C122"/>
    <mergeCell ref="E120:E122"/>
    <mergeCell ref="F120:F122"/>
    <mergeCell ref="N156:N159"/>
    <mergeCell ref="C158:C159"/>
    <mergeCell ref="E158:E159"/>
    <mergeCell ref="F158:F159"/>
    <mergeCell ref="N144:N147"/>
    <mergeCell ref="C146:C147"/>
    <mergeCell ref="E146:E147"/>
    <mergeCell ref="F146:F147"/>
    <mergeCell ref="N136:N139"/>
    <mergeCell ref="C138:C139"/>
    <mergeCell ref="E138:E139"/>
    <mergeCell ref="F138:F139"/>
    <mergeCell ref="N140:N143"/>
    <mergeCell ref="C142:C143"/>
    <mergeCell ref="E142:E143"/>
    <mergeCell ref="F142:F143"/>
    <mergeCell ref="N152:N155"/>
    <mergeCell ref="C154:C155"/>
    <mergeCell ref="N148:N151"/>
    <mergeCell ref="C150:C151"/>
    <mergeCell ref="E150:E151"/>
    <mergeCell ref="F150:F151"/>
    <mergeCell ref="N160:N163"/>
    <mergeCell ref="C162:C163"/>
    <mergeCell ref="E162:E163"/>
    <mergeCell ref="F162:F163"/>
    <mergeCell ref="N172:N175"/>
    <mergeCell ref="C174:C175"/>
    <mergeCell ref="E174:E175"/>
    <mergeCell ref="D150:D151"/>
    <mergeCell ref="E154:E155"/>
    <mergeCell ref="F154:F155"/>
    <mergeCell ref="D154:D155"/>
    <mergeCell ref="D158:D159"/>
    <mergeCell ref="D162:D163"/>
    <mergeCell ref="D166:D167"/>
    <mergeCell ref="D170:D171"/>
    <mergeCell ref="D174:D175"/>
    <mergeCell ref="N184:N187"/>
    <mergeCell ref="C186:C187"/>
    <mergeCell ref="E186:E187"/>
    <mergeCell ref="F186:F187"/>
    <mergeCell ref="N164:N167"/>
    <mergeCell ref="C166:C167"/>
    <mergeCell ref="E166:E167"/>
    <mergeCell ref="F166:F167"/>
    <mergeCell ref="D186:D187"/>
    <mergeCell ref="N176:N179"/>
    <mergeCell ref="C178:C179"/>
    <mergeCell ref="B180:B183"/>
    <mergeCell ref="N180:N183"/>
    <mergeCell ref="A168:A171"/>
    <mergeCell ref="B168:B171"/>
    <mergeCell ref="N168:N171"/>
    <mergeCell ref="C170:C171"/>
    <mergeCell ref="E170:E171"/>
    <mergeCell ref="F170:F171"/>
    <mergeCell ref="E178:E179"/>
    <mergeCell ref="F178:F179"/>
    <mergeCell ref="C182:C183"/>
    <mergeCell ref="E182:E183"/>
    <mergeCell ref="F182:F183"/>
    <mergeCell ref="D178:D179"/>
    <mergeCell ref="D182:D183"/>
    <mergeCell ref="B172:B175"/>
    <mergeCell ref="E47:E48"/>
    <mergeCell ref="F47:F48"/>
    <mergeCell ref="A184:A187"/>
    <mergeCell ref="A172:A175"/>
    <mergeCell ref="C198:C199"/>
    <mergeCell ref="E198:E199"/>
    <mergeCell ref="F198:F199"/>
    <mergeCell ref="A188:A191"/>
    <mergeCell ref="B188:B191"/>
    <mergeCell ref="D198:D199"/>
    <mergeCell ref="B184:B187"/>
    <mergeCell ref="A176:A179"/>
    <mergeCell ref="B176:B179"/>
    <mergeCell ref="C194:C195"/>
    <mergeCell ref="E194:E195"/>
    <mergeCell ref="F194:F195"/>
    <mergeCell ref="A114:A117"/>
    <mergeCell ref="B114:B117"/>
    <mergeCell ref="C100:C101"/>
    <mergeCell ref="E100:E101"/>
    <mergeCell ref="F100:F101"/>
    <mergeCell ref="A72:A75"/>
    <mergeCell ref="B72:B75"/>
    <mergeCell ref="A180:A183"/>
    <mergeCell ref="N188:N191"/>
    <mergeCell ref="C190:C191"/>
    <mergeCell ref="E190:E191"/>
    <mergeCell ref="F190:F191"/>
    <mergeCell ref="N192:N195"/>
    <mergeCell ref="A192:A195"/>
    <mergeCell ref="B192:B195"/>
    <mergeCell ref="A196:A203"/>
    <mergeCell ref="B196:B203"/>
    <mergeCell ref="N196:N203"/>
    <mergeCell ref="D190:D191"/>
    <mergeCell ref="D194:D195"/>
    <mergeCell ref="A216:A219"/>
    <mergeCell ref="B216:B219"/>
    <mergeCell ref="N216:N219"/>
    <mergeCell ref="C218:C219"/>
    <mergeCell ref="D218:D219"/>
    <mergeCell ref="E218:E219"/>
    <mergeCell ref="F218:F219"/>
    <mergeCell ref="A9:A15"/>
    <mergeCell ref="B9:B15"/>
    <mergeCell ref="A212:A215"/>
    <mergeCell ref="B212:B215"/>
    <mergeCell ref="N212:N215"/>
    <mergeCell ref="C214:C215"/>
    <mergeCell ref="D214:D215"/>
    <mergeCell ref="E214:E215"/>
    <mergeCell ref="F214:F215"/>
    <mergeCell ref="A49:A55"/>
    <mergeCell ref="B49:B55"/>
    <mergeCell ref="C43:C44"/>
    <mergeCell ref="D43:D44"/>
    <mergeCell ref="E43:E44"/>
    <mergeCell ref="F43:F44"/>
    <mergeCell ref="A45:A48"/>
    <mergeCell ref="B45:B48"/>
  </mergeCells>
  <pageMargins left="0.39370078740157483" right="0.19685039370078741" top="0.59055118110236227" bottom="0.39370078740157483" header="0.31496062992125984" footer="0.31496062992125984"/>
  <pageSetup paperSize="9" scale="47" orientation="landscape" r:id="rId1"/>
  <headerFooter>
    <oddFooter>&amp;R&amp;P</oddFooter>
  </headerFooter>
  <rowBreaks count="4" manualBreakCount="4">
    <brk id="36" max="16383" man="1"/>
    <brk id="83" max="16383" man="1"/>
    <brk id="135" max="13" man="1"/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2019-03-20T09:42:41Z</dcterms:modified>
</cp:coreProperties>
</file>