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575" windowHeight="11700" tabRatio="607" activeTab="1"/>
  </bookViews>
  <sheets>
    <sheet name="6 показатели " sheetId="1" r:id="rId1"/>
    <sheet name="7 средства по кодам" sheetId="13" r:id="rId2"/>
    <sheet name="8 средства бюджет" sheetId="12" r:id="rId3"/>
  </sheets>
  <definedNames>
    <definedName name="_xlnm.Print_Titles" localSheetId="0">'6 показатели '!$6:$8</definedName>
    <definedName name="_xlnm.Print_Titles" localSheetId="1">'7 средства по кодам'!$6:$9</definedName>
    <definedName name="_xlnm.Print_Titles" localSheetId="2">'8 средства бюджет'!$7:$9</definedName>
    <definedName name="_xlnm.Print_Area" localSheetId="0">'6 показатели '!$A$1:$Q$26</definedName>
    <definedName name="_xlnm.Print_Area" localSheetId="2">'8 средства бюджет'!$A$1:$L$161</definedName>
  </definedNames>
  <calcPr calcId="125725"/>
</workbook>
</file>

<file path=xl/calcChain.xml><?xml version="1.0" encoding="utf-8"?>
<calcChain xmlns="http://schemas.openxmlformats.org/spreadsheetml/2006/main">
  <c r="I13" i="12"/>
  <c r="I14"/>
  <c r="H14"/>
  <c r="G13"/>
  <c r="F13"/>
  <c r="D13"/>
  <c r="E13"/>
  <c r="E14"/>
  <c r="D14"/>
  <c r="M27" i="13" l="1"/>
  <c r="L27"/>
  <c r="K27"/>
  <c r="K25" s="1"/>
  <c r="J27"/>
  <c r="J25" s="1"/>
  <c r="L28"/>
  <c r="M75"/>
  <c r="L75"/>
  <c r="K78"/>
  <c r="J78"/>
  <c r="J75"/>
  <c r="I10"/>
  <c r="H10"/>
  <c r="I14"/>
  <c r="H14"/>
  <c r="I15"/>
  <c r="H15"/>
  <c r="I72"/>
  <c r="H72"/>
  <c r="I40"/>
  <c r="H40"/>
  <c r="I25"/>
  <c r="H25"/>
  <c r="M72"/>
  <c r="K29" l="1"/>
  <c r="K28"/>
  <c r="J29"/>
  <c r="K75"/>
  <c r="K72"/>
  <c r="K34"/>
  <c r="J34"/>
  <c r="J16"/>
  <c r="I16" i="12" l="1"/>
  <c r="M78" i="13" l="1"/>
  <c r="M28" s="1"/>
  <c r="L78"/>
  <c r="M30" l="1"/>
  <c r="M15" s="1"/>
  <c r="L30"/>
  <c r="L15" s="1"/>
  <c r="J15"/>
  <c r="L29"/>
  <c r="M29"/>
  <c r="J14"/>
  <c r="K40"/>
  <c r="L40"/>
  <c r="M40"/>
  <c r="J40"/>
  <c r="K15" l="1"/>
  <c r="K16"/>
  <c r="K21"/>
  <c r="J21"/>
  <c r="H21"/>
  <c r="F143" i="12"/>
  <c r="G149"/>
  <c r="K13" i="13"/>
  <c r="H13"/>
  <c r="I10" i="12"/>
  <c r="I13" i="13"/>
  <c r="K12" l="1"/>
  <c r="J12"/>
  <c r="M14"/>
  <c r="L14"/>
  <c r="K14"/>
  <c r="K10" s="1"/>
  <c r="I64" l="1"/>
  <c r="H64"/>
  <c r="K37" l="1"/>
  <c r="J37"/>
  <c r="I149" i="12" l="1"/>
  <c r="H149"/>
  <c r="F149"/>
  <c r="E149"/>
  <c r="D149"/>
  <c r="H37" i="13" l="1"/>
  <c r="H31"/>
  <c r="I31"/>
  <c r="J31"/>
  <c r="I21"/>
  <c r="E10" i="12" l="1"/>
  <c r="D10"/>
  <c r="H143" l="1"/>
  <c r="J54" i="13" l="1"/>
  <c r="D133" i="12" l="1"/>
  <c r="D126"/>
  <c r="D119"/>
  <c r="E112"/>
  <c r="D112"/>
  <c r="E105"/>
  <c r="D105"/>
  <c r="E98"/>
  <c r="D98"/>
  <c r="E91"/>
  <c r="D91"/>
  <c r="E84"/>
  <c r="D84"/>
  <c r="E77"/>
  <c r="D77"/>
  <c r="E70"/>
  <c r="D70"/>
  <c r="E63"/>
  <c r="D63"/>
  <c r="E56"/>
  <c r="D56"/>
  <c r="E49"/>
  <c r="D49"/>
  <c r="E42"/>
  <c r="D42"/>
  <c r="E35"/>
  <c r="D35"/>
  <c r="E28"/>
  <c r="D28"/>
  <c r="E21"/>
  <c r="D21"/>
  <c r="I54" i="13"/>
  <c r="H54"/>
  <c r="I51"/>
  <c r="H51"/>
  <c r="I47"/>
  <c r="H47"/>
  <c r="I37"/>
  <c r="I34"/>
  <c r="H34"/>
  <c r="I16"/>
  <c r="H16"/>
  <c r="E143" i="12"/>
  <c r="G143"/>
  <c r="I143"/>
  <c r="D143"/>
  <c r="E16"/>
  <c r="D16"/>
  <c r="I12" i="13" l="1"/>
  <c r="H12"/>
  <c r="L21"/>
  <c r="M21"/>
  <c r="L16"/>
  <c r="L12" s="1"/>
  <c r="L10" s="1"/>
  <c r="M16"/>
  <c r="M12" s="1"/>
  <c r="M10" s="1"/>
  <c r="M64" l="1"/>
  <c r="K31"/>
  <c r="J51"/>
  <c r="K51"/>
  <c r="L31"/>
  <c r="M31"/>
  <c r="L34"/>
  <c r="M34"/>
  <c r="K54"/>
  <c r="M54"/>
  <c r="L54"/>
  <c r="L51"/>
  <c r="M51"/>
  <c r="L37"/>
  <c r="M37"/>
  <c r="L133" i="12"/>
  <c r="M133"/>
  <c r="N133"/>
  <c r="K135"/>
  <c r="K133" s="1"/>
  <c r="L126"/>
  <c r="M126"/>
  <c r="N126"/>
  <c r="K126"/>
  <c r="M119"/>
  <c r="L119"/>
  <c r="N119"/>
  <c r="K119"/>
  <c r="K47" i="13"/>
  <c r="H105" i="12"/>
  <c r="I105"/>
  <c r="H21"/>
  <c r="I21"/>
  <c r="H28"/>
  <c r="I28"/>
  <c r="H35"/>
  <c r="I35"/>
  <c r="H42"/>
  <c r="I42"/>
  <c r="H49"/>
  <c r="I49"/>
  <c r="H56"/>
  <c r="I56"/>
  <c r="H63"/>
  <c r="I63"/>
  <c r="H70"/>
  <c r="I70"/>
  <c r="H77"/>
  <c r="I77"/>
  <c r="H84"/>
  <c r="I84"/>
  <c r="H91"/>
  <c r="I91"/>
  <c r="H98"/>
  <c r="I98"/>
  <c r="H112"/>
  <c r="I112"/>
  <c r="M47" i="13"/>
  <c r="L47"/>
  <c r="J47"/>
  <c r="J28" l="1"/>
  <c r="J13" l="1"/>
  <c r="J10" s="1"/>
</calcChain>
</file>

<file path=xl/comments1.xml><?xml version="1.0" encoding="utf-8"?>
<comments xmlns="http://schemas.openxmlformats.org/spreadsheetml/2006/main">
  <authors>
    <author>Tomilova</author>
  </authors>
  <commentList>
    <comment ref="D7" authorId="0">
      <text>
        <r>
          <rPr>
            <b/>
            <sz val="9"/>
            <color indexed="81"/>
            <rFont val="Tahoma"/>
            <family val="2"/>
            <charset val="204"/>
          </rPr>
          <t>Tomilova: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<sst xmlns="http://schemas.openxmlformats.org/spreadsheetml/2006/main" count="505" uniqueCount="155">
  <si>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</si>
  <si>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</si>
  <si>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</si>
  <si>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</si>
  <si>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</si>
  <si>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федеральный бюджет</t>
  </si>
  <si>
    <t>Ед. измере-ния</t>
  </si>
  <si>
    <t>Весовой критерий</t>
  </si>
  <si>
    <t>Отчетный период (два предшествующих года)</t>
  </si>
  <si>
    <t>Статус</t>
  </si>
  <si>
    <t>юридические лица</t>
  </si>
  <si>
    <t>Приложение № 8</t>
  </si>
  <si>
    <t>Подпрограмма 1</t>
  </si>
  <si>
    <t>Примечание</t>
  </si>
  <si>
    <t xml:space="preserve">Примечание </t>
  </si>
  <si>
    <t>Источники финансирования</t>
  </si>
  <si>
    <t>Наименование  программы, подпрограммы</t>
  </si>
  <si>
    <t>в том числе по ГРБС:</t>
  </si>
  <si>
    <t>к Порядку принятия решений о разработке,  формировании и реализации муниципальных программ ЗАТО Железногорск</t>
  </si>
  <si>
    <t>Муниципальная программа</t>
  </si>
  <si>
    <t>Наименование муниципальной программы, подпрограммы муниципальной программы</t>
  </si>
  <si>
    <t>местный бюджет</t>
  </si>
  <si>
    <t>Приложение № 7</t>
  </si>
  <si>
    <t>Статус (муниципальная программа, подпрограмма)</t>
  </si>
  <si>
    <t>Примечание (оценка рисков невыполнения показателей по программе, причины невыполнения, выбор действий по преодолению)</t>
  </si>
  <si>
    <t>Приложение № 6</t>
  </si>
  <si>
    <t>1.</t>
  </si>
  <si>
    <t>1.1.</t>
  </si>
  <si>
    <t>1.1.1.</t>
  </si>
  <si>
    <t>1.1.2.</t>
  </si>
  <si>
    <t>1.1.3.</t>
  </si>
  <si>
    <t>1.2.</t>
  </si>
  <si>
    <t>1.2.1.</t>
  </si>
  <si>
    <t>х</t>
  </si>
  <si>
    <t>%</t>
  </si>
  <si>
    <t>мероприятие 1 подпрограммы 1</t>
  </si>
  <si>
    <t>МКУ "Управление образования"</t>
  </si>
  <si>
    <t>734</t>
  </si>
  <si>
    <t>0707</t>
  </si>
  <si>
    <t>612</t>
  </si>
  <si>
    <t>МКУ "Управление культуры"</t>
  </si>
  <si>
    <t>733</t>
  </si>
  <si>
    <t>Администрация ЗАТО г.Железногорск</t>
  </si>
  <si>
    <t>009</t>
  </si>
  <si>
    <t>мероприятие 2 подпрограммы 1</t>
  </si>
  <si>
    <t>мероприятие 3 подпрограммы 1</t>
  </si>
  <si>
    <t>мероприятие 4 подпрограммы 1</t>
  </si>
  <si>
    <t>мероприятие 6  подпрограммы 1</t>
  </si>
  <si>
    <t>244</t>
  </si>
  <si>
    <t>Всего</t>
  </si>
  <si>
    <t>в том числе</t>
  </si>
  <si>
    <t>краевой бюджет</t>
  </si>
  <si>
    <t>внебюджетные источники</t>
  </si>
  <si>
    <t>мероприятие 5 подпрограммы 1</t>
  </si>
  <si>
    <t>план на год</t>
  </si>
  <si>
    <t>1.1.4.</t>
  </si>
  <si>
    <t>1.1.5.</t>
  </si>
  <si>
    <t>всего расходные обязательства</t>
  </si>
  <si>
    <t>всего расходные обязательства:</t>
  </si>
  <si>
    <t>1010000020</t>
  </si>
  <si>
    <t>Х</t>
  </si>
  <si>
    <t xml:space="preserve"> </t>
  </si>
  <si>
    <t>Цель: Создание условий для развития гражданского общества, повышения социальной активности населения, повышения прозрачности деятельности органов местного самоуправления ЗАТО Железногорск</t>
  </si>
  <si>
    <t>Целевой показатель 1: Доля граждан, вовлеченных в решение вопросов социально-экономического развития территории через проектную деятельность социально ориентированных некоммерческих организаций от общего числа жителей территории</t>
  </si>
  <si>
    <t xml:space="preserve">Целевой показатель 3:
Количество выпусков газеты при объеме не менее 140 000 полос за выпуск
</t>
  </si>
  <si>
    <t xml:space="preserve">Целевой показатель 2:
Количество официальной информации, опубликованной в газете
</t>
  </si>
  <si>
    <t>Задача 1: Создание условий для развития и реализации гражданских инициатив и поддержки социально ориентированных некоммерческих организаций</t>
  </si>
  <si>
    <t>Подпрограмма 1: «Содействие в реализации гражданских инициатив и поддержка социально ориентированных некоммерческих организаций»</t>
  </si>
  <si>
    <t>Количество СОНКО, реализующих социально значимые проекты</t>
  </si>
  <si>
    <t>Количество  поддержанных социально значимых проектов, направленных на социально-экономическое развитие территории и реализованных СОНКО</t>
  </si>
  <si>
    <t>Доля СОНКО, получивших информационную поддержку через информационные ресурсы муниципального образования от общего числа СОНКО - получателей муниципальной поддержки</t>
  </si>
  <si>
    <t>Доля СОНКО, получивших имущественную поддержку от общего числа СОНКО - получателей муниципальной поддержки</t>
  </si>
  <si>
    <t>Ед.</t>
  </si>
  <si>
    <t>не менее 11</t>
  </si>
  <si>
    <t>Задача 2: Создание условий для получения гражданами и организациями информации о деятельности и решениях органов местного самоуправления ЗАТО Железногорск</t>
  </si>
  <si>
    <t xml:space="preserve">информационные материалы
(шт.)
</t>
  </si>
  <si>
    <t xml:space="preserve">1 выпуск </t>
  </si>
  <si>
    <t xml:space="preserve">
Количество официальной информации, опубликованной в газете
</t>
  </si>
  <si>
    <t xml:space="preserve">
Количество выпусков газеты при объеме не менее 140 000 полос за выпуск
</t>
  </si>
  <si>
    <t>1.2.2.</t>
  </si>
  <si>
    <t>Реализация мероприятий по созданию и обеспечению деятельности муниципального ресурсного центра</t>
  </si>
  <si>
    <t>0113</t>
  </si>
  <si>
    <t>1510000020</t>
  </si>
  <si>
    <t>1510000040</t>
  </si>
  <si>
    <t>УСЗН Администрации ЗАТО г. Железногорск</t>
  </si>
  <si>
    <t xml:space="preserve">Администрация ЗАТО г. Железногорск </t>
  </si>
  <si>
    <t>1510000060</t>
  </si>
  <si>
    <t>Проведение лекций по краеведению и культуре для участников общественных объединений</t>
  </si>
  <si>
    <t>1510000090</t>
  </si>
  <si>
    <t>Проведение общегородских социально значимых мероприятий с участием сотрудников и добровольцев СОНКО</t>
  </si>
  <si>
    <t>1510000100</t>
  </si>
  <si>
    <t>732</t>
  </si>
  <si>
    <t>1002</t>
  </si>
  <si>
    <t>«Содействие в реализации гражданских инициатив и поддержка социально ориентированных некоммерческих организаций»</t>
  </si>
  <si>
    <t xml:space="preserve">Мероприятие 1
программы
</t>
  </si>
  <si>
    <t>1500000010</t>
  </si>
  <si>
    <t>1202</t>
  </si>
  <si>
    <t xml:space="preserve">Мероприятие 2
программы
</t>
  </si>
  <si>
    <t>Подготовка и выпуск периодического печатного издания</t>
  </si>
  <si>
    <t>1500000020</t>
  </si>
  <si>
    <t xml:space="preserve">"Гражданское общество - ЗАТО Железногорск»
 </t>
  </si>
  <si>
    <t xml:space="preserve">«Гражданское общество - ЗАТО Железногорск»
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</si>
  <si>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"Гражданское общество - ЗАТО Железногорск"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</si>
  <si>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>Информация об использовании бюджетных ассигнований местного бюджета и иных средств на реализацию муниципальной программы "Гражданское общество - ЗАТО Железногорск" с указанием плановых и фактических значений</t>
  </si>
  <si>
    <t xml:space="preserve">всего расходные обязательства </t>
  </si>
  <si>
    <t>Мероприятие 1</t>
  </si>
  <si>
    <t>Подготовка и публикация официальных материалов в газете</t>
  </si>
  <si>
    <t xml:space="preserve">Мероприятие2 </t>
  </si>
  <si>
    <t xml:space="preserve">Подготовка и выпуск периодического печатного издания </t>
  </si>
  <si>
    <t>1510000000</t>
  </si>
  <si>
    <t>мероприятие 7  подпрограммы 1</t>
  </si>
  <si>
    <t>Расходы на реализацию муниципальных программ поддержки социально ориентированных некоммерческих организаций на конкурсной основе</t>
  </si>
  <si>
    <t>630</t>
  </si>
  <si>
    <t>240</t>
  </si>
  <si>
    <t>620</t>
  </si>
  <si>
    <t>110</t>
  </si>
  <si>
    <t>850</t>
  </si>
  <si>
    <t>610</t>
  </si>
  <si>
    <t>КЦСР</t>
  </si>
  <si>
    <t>КВСР</t>
  </si>
  <si>
    <t>КФСР</t>
  </si>
  <si>
    <t>КВР</t>
  </si>
  <si>
    <t>КБК</t>
  </si>
  <si>
    <t>Наименовние главного распорядителя бюджетных средств</t>
  </si>
  <si>
    <t>Расходы по годам, рублей</t>
  </si>
  <si>
    <t>15100S5790</t>
  </si>
  <si>
    <t>Доля СОНКО, получивших  поддержку в виде консультационно-методической помощи от общего числа СОНКО - получателей муниципальной поддержки</t>
  </si>
  <si>
    <t>Досуговые и оздоровительные мероприятия с участием СОНКО, объединяющих граждан с ограниченными возможностями здоровья</t>
  </si>
  <si>
    <t>Содействие участию сотрудников и добровольцев СОНКО в форумах, слетах, фестивалях, семинарах, иных социально значимых мероприятиях муниципального и краевого уровней</t>
  </si>
  <si>
    <t>мероприятие 8 подпрограммы 1</t>
  </si>
  <si>
    <t>1510000130</t>
  </si>
  <si>
    <t>мероприятие 9 подпрограммы 1</t>
  </si>
  <si>
    <t>Организация выплаты городской премии гражданским активистам - участникам СОНКО за достижения в области общественной деятельности</t>
  </si>
  <si>
    <t>1510000120</t>
  </si>
  <si>
    <t>Организация и проведение обучающих семинаров, круглых столов, форумов с участием сотрудников и добровольцев социально ориентированных некоммерческих организаций</t>
  </si>
  <si>
    <t>15100S6400</t>
  </si>
  <si>
    <t>мероприятие 10 подпрограммы 1</t>
  </si>
  <si>
    <t>отчетный период         январь - декабрь</t>
  </si>
  <si>
    <t>отчетный период                            январь - декабрь        факт</t>
  </si>
  <si>
    <t>отчетный период                                   январь - декабрь                 факт</t>
  </si>
  <si>
    <t>план                 на год</t>
  </si>
  <si>
    <t>Рублей</t>
  </si>
  <si>
    <t>2020 (текущий год)</t>
  </si>
  <si>
    <t>В связи с распространением новой коронавирусной инфекцией, вызванной 2019-nCoV, было временно приостановлено проведение массовых мероприятий</t>
  </si>
  <si>
    <r>
      <t xml:space="preserve">Информация о целевых показателях и показателях результативности муниципальной программы </t>
    </r>
    <r>
      <rPr>
        <sz val="12"/>
        <color theme="1"/>
        <rFont val="Times New Roman"/>
        <family val="1"/>
        <charset val="204"/>
      </rPr>
      <t xml:space="preserve">«Гражданское общество – ЗАТО Железногорск» </t>
    </r>
    <r>
      <rPr>
        <sz val="12"/>
        <color rgb="FFFF0000"/>
        <rFont val="Times New Roman"/>
        <family val="1"/>
        <charset val="204"/>
      </rPr>
      <t xml:space="preserve"> </t>
    </r>
  </si>
  <si>
    <t>Е.С. Сотникова</t>
  </si>
  <si>
    <t>2019 (отчетный год)</t>
  </si>
  <si>
    <t>Предоставление грантов в форме субсидий социально ориентированным некоммерческим организациям на конкурсной основе на финансирование расходов, связанных с реализацией ими социально значимых проектов</t>
  </si>
  <si>
    <t>Расходы на обеспечение деятельности муниципальных ресурсных центров поддержки общественных инициатив</t>
  </si>
  <si>
    <t>Часть информационных сообщений в 2020 году размещалась в электронной версии газеты  «Город и горожане» (сайте ГиГ) и на официальном сайте городского округа «Закрытое административно-территориальное образование Железногорск Красноярского края» в информационно-телекоммуникационной сети «Интернет»</t>
  </si>
  <si>
    <t>Главный специалист по взаимодействию с общественными объединениями и молодежной политике</t>
  </si>
  <si>
    <t>Главный специалист повзаимодействию с общественными объединениями и молодежной политике</t>
  </si>
  <si>
    <t>Главный специалист по  взаимодействию с общественными объединениями и молодежной политике</t>
  </si>
  <si>
    <t>15100000110</t>
  </si>
  <si>
    <t>1510000140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</si>
</sst>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\ _₽"/>
    <numFmt numFmtId="166" formatCode="#,##0.00\ _₽;[Red]#,##0.00\ _₽"/>
  </numFmts>
  <fonts count="23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0"/>
      <color rgb="FF000000"/>
      <name val="Arial Cyr"/>
    </font>
    <font>
      <sz val="10"/>
      <color rgb="FFC0000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.8"/>
      <name val="Times New Roman"/>
      <family val="1"/>
      <charset val="204"/>
    </font>
    <font>
      <u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11" fillId="0" borderId="14">
      <alignment horizontal="left" vertical="top" wrapText="1"/>
    </xf>
  </cellStyleXfs>
  <cellXfs count="177">
    <xf numFmtId="0" fontId="0" fillId="0" borderId="0" xfId="0"/>
    <xf numFmtId="4" fontId="19" fillId="2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vertical="center"/>
    </xf>
    <xf numFmtId="4" fontId="9" fillId="2" borderId="1" xfId="0" applyNumberFormat="1" applyFont="1" applyFill="1" applyBorder="1" applyAlignment="1">
      <alignment vertical="center"/>
    </xf>
    <xf numFmtId="4" fontId="9" fillId="2" borderId="1" xfId="0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vertical="center"/>
    </xf>
    <xf numFmtId="0" fontId="0" fillId="2" borderId="0" xfId="0" applyFill="1"/>
    <xf numFmtId="4" fontId="12" fillId="2" borderId="0" xfId="0" applyNumberFormat="1" applyFont="1" applyFill="1"/>
    <xf numFmtId="4" fontId="4" fillId="2" borderId="1" xfId="0" applyNumberFormat="1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18" fillId="2" borderId="1" xfId="0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vertical="top"/>
    </xf>
    <xf numFmtId="164" fontId="9" fillId="2" borderId="1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/>
    <xf numFmtId="4" fontId="0" fillId="2" borderId="0" xfId="0" applyNumberFormat="1" applyFill="1"/>
    <xf numFmtId="0" fontId="3" fillId="2" borderId="0" xfId="0" applyFont="1" applyFill="1"/>
    <xf numFmtId="0" fontId="6" fillId="2" borderId="0" xfId="0" applyFont="1" applyFill="1"/>
    <xf numFmtId="0" fontId="9" fillId="2" borderId="0" xfId="0" applyFont="1" applyFill="1"/>
    <xf numFmtId="0" fontId="7" fillId="2" borderId="0" xfId="0" applyFont="1" applyFill="1"/>
    <xf numFmtId="0" fontId="3" fillId="2" borderId="0" xfId="0" applyFont="1" applyFill="1" applyAlignment="1">
      <alignment horizontal="left" wrapText="1"/>
    </xf>
    <xf numFmtId="0" fontId="0" fillId="2" borderId="0" xfId="0" applyFill="1" applyBorder="1"/>
    <xf numFmtId="4" fontId="4" fillId="2" borderId="0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4" fontId="16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horizontal="right" vertical="center"/>
    </xf>
    <xf numFmtId="4" fontId="20" fillId="2" borderId="1" xfId="0" applyNumberFormat="1" applyFont="1" applyFill="1" applyBorder="1" applyAlignment="1" applyProtection="1">
      <alignment horizontal="righ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21" fillId="2" borderId="0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vertical="center"/>
    </xf>
    <xf numFmtId="0" fontId="15" fillId="2" borderId="0" xfId="0" applyFont="1" applyFill="1" applyAlignment="1">
      <alignment horizontal="center" vertical="center" wrapText="1"/>
    </xf>
    <xf numFmtId="4" fontId="17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 wrapText="1"/>
    </xf>
    <xf numFmtId="165" fontId="20" fillId="2" borderId="1" xfId="0" applyNumberFormat="1" applyFont="1" applyFill="1" applyBorder="1" applyAlignment="1" applyProtection="1">
      <alignment horizontal="right" vertical="center" wrapText="1"/>
    </xf>
    <xf numFmtId="0" fontId="0" fillId="3" borderId="0" xfId="0" applyFill="1"/>
    <xf numFmtId="0" fontId="9" fillId="2" borderId="1" xfId="0" applyFont="1" applyFill="1" applyBorder="1" applyAlignment="1">
      <alignment vertical="center"/>
    </xf>
    <xf numFmtId="2" fontId="5" fillId="2" borderId="1" xfId="0" applyNumberFormat="1" applyFont="1" applyFill="1" applyBorder="1" applyAlignment="1">
      <alignment vertical="center" wrapText="1"/>
    </xf>
    <xf numFmtId="2" fontId="20" fillId="2" borderId="1" xfId="0" applyNumberFormat="1" applyFont="1" applyFill="1" applyBorder="1" applyAlignment="1" applyProtection="1">
      <alignment horizontal="right" vertical="center" wrapText="1"/>
    </xf>
    <xf numFmtId="0" fontId="9" fillId="2" borderId="0" xfId="0" applyFont="1" applyFill="1" applyAlignment="1">
      <alignment vertical="center"/>
    </xf>
    <xf numFmtId="0" fontId="9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0" fillId="2" borderId="1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2" borderId="1" xfId="0" applyFont="1" applyFill="1" applyBorder="1" applyAlignment="1"/>
    <xf numFmtId="0" fontId="9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10" fillId="2" borderId="6" xfId="0" applyFont="1" applyFill="1" applyBorder="1" applyAlignment="1"/>
    <xf numFmtId="0" fontId="0" fillId="2" borderId="7" xfId="0" applyFill="1" applyBorder="1" applyAlignment="1"/>
    <xf numFmtId="0" fontId="0" fillId="2" borderId="8" xfId="0" applyFill="1" applyBorder="1" applyAlignment="1"/>
    <xf numFmtId="0" fontId="9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9" fillId="2" borderId="0" xfId="0" applyFont="1" applyFill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49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21" fillId="2" borderId="0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2" fontId="5" fillId="2" borderId="1" xfId="0" applyNumberFormat="1" applyFont="1" applyFill="1" applyBorder="1" applyAlignment="1">
      <alignment horizontal="right" vertical="center"/>
    </xf>
    <xf numFmtId="2" fontId="5" fillId="2" borderId="1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top" wrapText="1"/>
    </xf>
    <xf numFmtId="0" fontId="0" fillId="2" borderId="12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0" fillId="2" borderId="0" xfId="0" applyFill="1" applyAlignment="1"/>
    <xf numFmtId="0" fontId="0" fillId="2" borderId="4" xfId="0" applyFill="1" applyBorder="1" applyAlignment="1"/>
    <xf numFmtId="0" fontId="4" fillId="2" borderId="0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vertical="center" wrapText="1"/>
    </xf>
    <xf numFmtId="166" fontId="5" fillId="2" borderId="1" xfId="0" applyNumberFormat="1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>
      <alignment horizontal="right" vertical="center"/>
    </xf>
    <xf numFmtId="0" fontId="9" fillId="2" borderId="1" xfId="0" applyFont="1" applyFill="1" applyBorder="1" applyAlignment="1">
      <alignment vertical="center" wrapText="1"/>
    </xf>
    <xf numFmtId="0" fontId="0" fillId="2" borderId="1" xfId="0" applyFill="1" applyBorder="1"/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"/>
  <sheetViews>
    <sheetView view="pageBreakPreview" zoomScaleNormal="100" zoomScaleSheetLayoutView="100" workbookViewId="0">
      <selection activeCell="J15" sqref="J15"/>
    </sheetView>
  </sheetViews>
  <sheetFormatPr defaultColWidth="9.140625" defaultRowHeight="12"/>
  <cols>
    <col min="1" max="1" width="4" style="13" customWidth="1"/>
    <col min="2" max="2" width="55.7109375" style="13" customWidth="1"/>
    <col min="3" max="3" width="10.85546875" style="13" customWidth="1"/>
    <col min="4" max="4" width="8.5703125" style="13" customWidth="1"/>
    <col min="5" max="5" width="7.5703125" style="13" customWidth="1"/>
    <col min="6" max="11" width="6.28515625" style="13" customWidth="1"/>
    <col min="12" max="12" width="6.85546875" style="13" customWidth="1"/>
    <col min="13" max="13" width="6.5703125" style="13" customWidth="1"/>
    <col min="14" max="14" width="6.28515625" style="13" customWidth="1"/>
    <col min="15" max="15" width="4.140625" style="13" customWidth="1"/>
    <col min="16" max="16" width="6.28515625" style="13" hidden="1" customWidth="1"/>
    <col min="17" max="17" width="5.28515625" style="13" customWidth="1"/>
    <col min="18" max="18" width="21.42578125" style="13" customWidth="1"/>
    <col min="19" max="16384" width="9.140625" style="13"/>
  </cols>
  <sheetData>
    <row r="1" spans="1:18" s="9" customFormat="1" ht="21" customHeight="1">
      <c r="K1" s="100" t="s">
        <v>25</v>
      </c>
      <c r="L1" s="100"/>
      <c r="M1" s="100"/>
      <c r="N1" s="98"/>
      <c r="O1" s="98"/>
      <c r="P1" s="98"/>
      <c r="Q1" s="98"/>
      <c r="R1" s="98"/>
    </row>
    <row r="2" spans="1:18" s="9" customFormat="1" ht="39.75" customHeight="1">
      <c r="J2" s="101" t="s">
        <v>18</v>
      </c>
      <c r="K2" s="101"/>
      <c r="L2" s="101"/>
      <c r="M2" s="101"/>
      <c r="N2" s="101"/>
      <c r="O2" s="101"/>
      <c r="P2" s="10"/>
      <c r="Q2" s="10"/>
      <c r="R2" s="10"/>
    </row>
    <row r="3" spans="1:18" s="10" customFormat="1" ht="6.75" customHeight="1">
      <c r="P3" s="11"/>
      <c r="Q3" s="11"/>
      <c r="R3" s="11"/>
    </row>
    <row r="4" spans="1:18" s="9" customFormat="1" ht="18.75" customHeight="1">
      <c r="A4" s="102" t="s">
        <v>144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1"/>
      <c r="Q4" s="11"/>
      <c r="R4" s="11"/>
    </row>
    <row r="5" spans="1:18" s="10" customFormat="1" ht="6" customHeight="1"/>
    <row r="6" spans="1:18" s="12" customFormat="1" ht="36.75" customHeight="1">
      <c r="A6" s="97" t="s">
        <v>0</v>
      </c>
      <c r="B6" s="103" t="s">
        <v>1</v>
      </c>
      <c r="C6" s="97" t="s">
        <v>6</v>
      </c>
      <c r="D6" s="97" t="s">
        <v>7</v>
      </c>
      <c r="E6" s="97" t="s">
        <v>8</v>
      </c>
      <c r="F6" s="97"/>
      <c r="G6" s="97"/>
      <c r="H6" s="97" t="s">
        <v>142</v>
      </c>
      <c r="I6" s="97"/>
      <c r="J6" s="97"/>
      <c r="K6" s="97" t="s">
        <v>2</v>
      </c>
      <c r="L6" s="97"/>
      <c r="M6" s="97" t="s">
        <v>24</v>
      </c>
      <c r="N6" s="99"/>
      <c r="O6" s="99"/>
      <c r="P6" s="99"/>
      <c r="Q6" s="99"/>
    </row>
    <row r="7" spans="1:18" s="12" customFormat="1" ht="52.5" customHeight="1">
      <c r="A7" s="97"/>
      <c r="B7" s="103"/>
      <c r="C7" s="97"/>
      <c r="D7" s="97"/>
      <c r="E7" s="31">
        <v>2018</v>
      </c>
      <c r="F7" s="97">
        <v>2019</v>
      </c>
      <c r="G7" s="97"/>
      <c r="H7" s="97" t="s">
        <v>54</v>
      </c>
      <c r="I7" s="97" t="s">
        <v>137</v>
      </c>
      <c r="J7" s="97"/>
      <c r="K7" s="97">
        <v>2021</v>
      </c>
      <c r="L7" s="97">
        <v>2022</v>
      </c>
      <c r="M7" s="97"/>
      <c r="N7" s="99"/>
      <c r="O7" s="99"/>
      <c r="P7" s="99"/>
      <c r="Q7" s="99"/>
    </row>
    <row r="8" spans="1:18" s="12" customFormat="1" ht="22.5" customHeight="1">
      <c r="A8" s="97"/>
      <c r="B8" s="103"/>
      <c r="C8" s="97"/>
      <c r="D8" s="97"/>
      <c r="E8" s="31" t="s">
        <v>4</v>
      </c>
      <c r="F8" s="31" t="s">
        <v>3</v>
      </c>
      <c r="G8" s="31" t="s">
        <v>4</v>
      </c>
      <c r="H8" s="99"/>
      <c r="I8" s="71" t="s">
        <v>3</v>
      </c>
      <c r="J8" s="31" t="s">
        <v>4</v>
      </c>
      <c r="K8" s="97"/>
      <c r="L8" s="97"/>
      <c r="M8" s="97"/>
      <c r="N8" s="99"/>
      <c r="O8" s="99"/>
      <c r="P8" s="99"/>
      <c r="Q8" s="99"/>
    </row>
    <row r="9" spans="1:18" ht="33.75" customHeight="1">
      <c r="A9" s="32" t="s">
        <v>26</v>
      </c>
      <c r="B9" s="95" t="s">
        <v>62</v>
      </c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</row>
    <row r="10" spans="1:18" ht="159.75" customHeight="1">
      <c r="A10" s="14"/>
      <c r="B10" s="41" t="s">
        <v>63</v>
      </c>
      <c r="C10" s="42" t="s">
        <v>34</v>
      </c>
      <c r="D10" s="42" t="s">
        <v>33</v>
      </c>
      <c r="E10" s="42">
        <v>11.2</v>
      </c>
      <c r="F10" s="42">
        <v>10</v>
      </c>
      <c r="G10" s="42">
        <v>14.6</v>
      </c>
      <c r="H10" s="70">
        <v>11.5</v>
      </c>
      <c r="I10" s="70">
        <v>11.5</v>
      </c>
      <c r="J10" s="42">
        <v>10.7</v>
      </c>
      <c r="K10" s="42">
        <v>13</v>
      </c>
      <c r="L10" s="42">
        <v>14.5</v>
      </c>
      <c r="M10" s="108" t="s">
        <v>143</v>
      </c>
      <c r="N10" s="109"/>
      <c r="O10" s="109"/>
      <c r="P10" s="109"/>
      <c r="Q10" s="109"/>
    </row>
    <row r="11" spans="1:18" ht="255.75" customHeight="1">
      <c r="A11" s="14"/>
      <c r="B11" s="41" t="s">
        <v>65</v>
      </c>
      <c r="C11" s="41" t="s">
        <v>75</v>
      </c>
      <c r="D11" s="85" t="s">
        <v>33</v>
      </c>
      <c r="E11" s="42">
        <v>1241</v>
      </c>
      <c r="F11" s="42">
        <v>1300</v>
      </c>
      <c r="G11" s="42">
        <v>1254</v>
      </c>
      <c r="H11" s="70">
        <v>1300</v>
      </c>
      <c r="I11" s="70">
        <v>1300</v>
      </c>
      <c r="J11" s="42">
        <v>1232</v>
      </c>
      <c r="K11" s="42">
        <v>1300</v>
      </c>
      <c r="L11" s="42">
        <v>1300</v>
      </c>
      <c r="M11" s="108" t="s">
        <v>149</v>
      </c>
      <c r="N11" s="109"/>
      <c r="O11" s="109"/>
      <c r="P11" s="109"/>
      <c r="Q11" s="109"/>
    </row>
    <row r="12" spans="1:18" ht="51.75" customHeight="1">
      <c r="A12" s="14"/>
      <c r="B12" s="41" t="s">
        <v>64</v>
      </c>
      <c r="C12" s="41" t="s">
        <v>76</v>
      </c>
      <c r="D12" s="85" t="s">
        <v>33</v>
      </c>
      <c r="E12" s="42">
        <v>52</v>
      </c>
      <c r="F12" s="42">
        <v>52</v>
      </c>
      <c r="G12" s="42">
        <v>52</v>
      </c>
      <c r="H12" s="70">
        <v>52</v>
      </c>
      <c r="I12" s="70">
        <v>52</v>
      </c>
      <c r="J12" s="42">
        <v>52</v>
      </c>
      <c r="K12" s="42">
        <v>52</v>
      </c>
      <c r="L12" s="42">
        <v>52</v>
      </c>
      <c r="M12" s="107"/>
      <c r="N12" s="96"/>
      <c r="O12" s="96"/>
      <c r="P12" s="96"/>
      <c r="Q12" s="96"/>
    </row>
    <row r="13" spans="1:18" ht="18.75" customHeight="1">
      <c r="A13" s="104" t="s">
        <v>27</v>
      </c>
      <c r="B13" s="105" t="s">
        <v>66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</row>
    <row r="14" spans="1:18" ht="18.75" customHeight="1">
      <c r="A14" s="104"/>
      <c r="B14" s="105" t="s">
        <v>67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</row>
    <row r="15" spans="1:18" ht="35.25" customHeight="1">
      <c r="A15" s="38" t="s">
        <v>28</v>
      </c>
      <c r="B15" s="39" t="s">
        <v>68</v>
      </c>
      <c r="C15" s="37" t="s">
        <v>72</v>
      </c>
      <c r="D15" s="37">
        <v>0.2</v>
      </c>
      <c r="E15" s="37">
        <v>18</v>
      </c>
      <c r="F15" s="37">
        <v>19</v>
      </c>
      <c r="G15" s="37">
        <v>25</v>
      </c>
      <c r="H15" s="70">
        <v>21</v>
      </c>
      <c r="I15" s="70">
        <v>21</v>
      </c>
      <c r="J15" s="85">
        <v>33</v>
      </c>
      <c r="K15" s="37">
        <v>23</v>
      </c>
      <c r="L15" s="37">
        <v>25</v>
      </c>
      <c r="M15" s="107"/>
      <c r="N15" s="96"/>
      <c r="O15" s="96"/>
      <c r="P15" s="96"/>
      <c r="Q15" s="96"/>
    </row>
    <row r="16" spans="1:18" ht="52.5" customHeight="1">
      <c r="A16" s="38" t="s">
        <v>29</v>
      </c>
      <c r="B16" s="39" t="s">
        <v>69</v>
      </c>
      <c r="C16" s="37" t="s">
        <v>72</v>
      </c>
      <c r="D16" s="37">
        <v>0.1</v>
      </c>
      <c r="E16" s="37">
        <v>12</v>
      </c>
      <c r="F16" s="37" t="s">
        <v>73</v>
      </c>
      <c r="G16" s="37">
        <v>13</v>
      </c>
      <c r="H16" s="70" t="s">
        <v>73</v>
      </c>
      <c r="I16" s="70" t="s">
        <v>73</v>
      </c>
      <c r="J16" s="37">
        <v>13</v>
      </c>
      <c r="K16" s="85" t="s">
        <v>73</v>
      </c>
      <c r="L16" s="85" t="s">
        <v>73</v>
      </c>
      <c r="M16" s="107"/>
      <c r="N16" s="96"/>
      <c r="O16" s="96"/>
      <c r="P16" s="96"/>
      <c r="Q16" s="96"/>
    </row>
    <row r="17" spans="1:18" ht="58.5" customHeight="1">
      <c r="A17" s="32" t="s">
        <v>30</v>
      </c>
      <c r="B17" s="33" t="s">
        <v>70</v>
      </c>
      <c r="C17" s="30" t="s">
        <v>34</v>
      </c>
      <c r="D17" s="30">
        <v>0.1</v>
      </c>
      <c r="E17" s="30">
        <v>50</v>
      </c>
      <c r="F17" s="30">
        <v>60</v>
      </c>
      <c r="G17" s="30">
        <v>60</v>
      </c>
      <c r="H17" s="70">
        <v>70</v>
      </c>
      <c r="I17" s="70">
        <v>70</v>
      </c>
      <c r="J17" s="15">
        <v>70</v>
      </c>
      <c r="K17" s="30">
        <v>70</v>
      </c>
      <c r="L17" s="30">
        <v>70</v>
      </c>
      <c r="M17" s="107"/>
      <c r="N17" s="96"/>
      <c r="O17" s="96"/>
      <c r="P17" s="96"/>
      <c r="Q17" s="96"/>
    </row>
    <row r="18" spans="1:18" ht="60.75" customHeight="1">
      <c r="A18" s="32" t="s">
        <v>55</v>
      </c>
      <c r="B18" s="33" t="s">
        <v>126</v>
      </c>
      <c r="C18" s="30" t="s">
        <v>34</v>
      </c>
      <c r="D18" s="30">
        <v>0.1</v>
      </c>
      <c r="E18" s="30">
        <v>50</v>
      </c>
      <c r="F18" s="30">
        <v>60</v>
      </c>
      <c r="G18" s="30">
        <v>60</v>
      </c>
      <c r="H18" s="70">
        <v>70</v>
      </c>
      <c r="I18" s="70">
        <v>70</v>
      </c>
      <c r="J18" s="30">
        <v>70</v>
      </c>
      <c r="K18" s="30">
        <v>70</v>
      </c>
      <c r="L18" s="30">
        <v>70</v>
      </c>
      <c r="M18" s="107"/>
      <c r="N18" s="96"/>
      <c r="O18" s="96"/>
      <c r="P18" s="96"/>
      <c r="Q18" s="96"/>
    </row>
    <row r="19" spans="1:18" ht="45" customHeight="1">
      <c r="A19" s="32" t="s">
        <v>56</v>
      </c>
      <c r="B19" s="33" t="s">
        <v>71</v>
      </c>
      <c r="C19" s="30" t="s">
        <v>34</v>
      </c>
      <c r="D19" s="30">
        <v>0.1</v>
      </c>
      <c r="E19" s="30">
        <v>30</v>
      </c>
      <c r="F19" s="30">
        <v>30</v>
      </c>
      <c r="G19" s="30">
        <v>30</v>
      </c>
      <c r="H19" s="70">
        <v>30</v>
      </c>
      <c r="I19" s="70">
        <v>30</v>
      </c>
      <c r="J19" s="15">
        <v>30</v>
      </c>
      <c r="K19" s="30">
        <v>30</v>
      </c>
      <c r="L19" s="30">
        <v>30</v>
      </c>
      <c r="M19" s="110"/>
      <c r="N19" s="111"/>
      <c r="O19" s="111"/>
      <c r="P19" s="111"/>
      <c r="Q19" s="112"/>
    </row>
    <row r="20" spans="1:18" ht="33" customHeight="1">
      <c r="A20" s="104" t="s">
        <v>31</v>
      </c>
      <c r="B20" s="116" t="s">
        <v>74</v>
      </c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</row>
    <row r="21" spans="1:18" ht="3.75" customHeight="1">
      <c r="A21" s="104"/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</row>
    <row r="22" spans="1:18" ht="253.5" customHeight="1">
      <c r="A22" s="40" t="s">
        <v>32</v>
      </c>
      <c r="B22" s="41" t="s">
        <v>77</v>
      </c>
      <c r="C22" s="41" t="s">
        <v>75</v>
      </c>
      <c r="D22" s="42">
        <v>0.2</v>
      </c>
      <c r="E22" s="42">
        <v>1241</v>
      </c>
      <c r="F22" s="42">
        <v>1300</v>
      </c>
      <c r="G22" s="42">
        <v>1254</v>
      </c>
      <c r="H22" s="70">
        <v>1300</v>
      </c>
      <c r="I22" s="70">
        <v>1300</v>
      </c>
      <c r="J22" s="42">
        <v>1232</v>
      </c>
      <c r="K22" s="42">
        <v>1300</v>
      </c>
      <c r="L22" s="42">
        <v>1300</v>
      </c>
      <c r="M22" s="108" t="s">
        <v>149</v>
      </c>
      <c r="N22" s="109"/>
      <c r="O22" s="109"/>
      <c r="P22" s="109"/>
      <c r="Q22" s="109"/>
    </row>
    <row r="23" spans="1:18" ht="48" customHeight="1">
      <c r="A23" s="40" t="s">
        <v>79</v>
      </c>
      <c r="B23" s="41" t="s">
        <v>78</v>
      </c>
      <c r="C23" s="41" t="s">
        <v>76</v>
      </c>
      <c r="D23" s="42">
        <v>0.2</v>
      </c>
      <c r="E23" s="42">
        <v>52</v>
      </c>
      <c r="F23" s="42">
        <v>52</v>
      </c>
      <c r="G23" s="42">
        <v>52</v>
      </c>
      <c r="H23" s="70">
        <v>52</v>
      </c>
      <c r="I23" s="70">
        <v>52</v>
      </c>
      <c r="J23" s="42">
        <v>52</v>
      </c>
      <c r="K23" s="42">
        <v>52</v>
      </c>
      <c r="L23" s="42">
        <v>52</v>
      </c>
      <c r="M23" s="107"/>
      <c r="N23" s="96"/>
      <c r="O23" s="96"/>
      <c r="P23" s="96"/>
      <c r="Q23" s="96"/>
    </row>
    <row r="25" spans="1:18">
      <c r="G25" s="13" t="s">
        <v>61</v>
      </c>
    </row>
    <row r="26" spans="1:18" ht="25.5" customHeight="1">
      <c r="A26" s="9"/>
      <c r="B26" s="113" t="s">
        <v>150</v>
      </c>
      <c r="C26" s="113"/>
      <c r="D26" s="113"/>
      <c r="E26" s="113"/>
      <c r="F26" s="113"/>
      <c r="G26" s="113"/>
      <c r="H26" s="113"/>
      <c r="I26" s="113"/>
      <c r="J26" s="115" t="s">
        <v>145</v>
      </c>
      <c r="K26" s="115"/>
      <c r="L26" s="115"/>
      <c r="Q26" s="114"/>
      <c r="R26" s="114"/>
    </row>
    <row r="27" spans="1:18" s="9" customFormat="1" ht="15.75" customHeight="1">
      <c r="B27" s="113"/>
      <c r="C27" s="113"/>
      <c r="D27" s="113"/>
      <c r="E27" s="113"/>
      <c r="F27" s="113"/>
      <c r="G27" s="113"/>
      <c r="H27" s="113"/>
      <c r="I27" s="113"/>
      <c r="Q27" s="114"/>
      <c r="R27" s="114"/>
    </row>
    <row r="28" spans="1:18" s="10" customFormat="1" ht="12" customHeight="1"/>
    <row r="29" spans="1:18" ht="15.75">
      <c r="A29" s="10"/>
    </row>
  </sheetData>
  <mergeCells count="36">
    <mergeCell ref="M19:Q19"/>
    <mergeCell ref="M22:Q22"/>
    <mergeCell ref="B26:I27"/>
    <mergeCell ref="Q26:R27"/>
    <mergeCell ref="A20:A21"/>
    <mergeCell ref="M23:Q23"/>
    <mergeCell ref="J26:L26"/>
    <mergeCell ref="B20:Q21"/>
    <mergeCell ref="A13:A14"/>
    <mergeCell ref="B14:Q14"/>
    <mergeCell ref="M18:Q18"/>
    <mergeCell ref="M10:Q10"/>
    <mergeCell ref="M11:Q11"/>
    <mergeCell ref="M16:Q16"/>
    <mergeCell ref="M17:Q17"/>
    <mergeCell ref="M12:Q12"/>
    <mergeCell ref="B13:Q13"/>
    <mergeCell ref="M15:Q15"/>
    <mergeCell ref="N1:R1"/>
    <mergeCell ref="M6:Q8"/>
    <mergeCell ref="K1:M1"/>
    <mergeCell ref="J2:O2"/>
    <mergeCell ref="A4:O4"/>
    <mergeCell ref="K6:L6"/>
    <mergeCell ref="C6:C8"/>
    <mergeCell ref="B6:B8"/>
    <mergeCell ref="F7:G7"/>
    <mergeCell ref="H6:J6"/>
    <mergeCell ref="H7:H8"/>
    <mergeCell ref="I7:J7"/>
    <mergeCell ref="E6:G6"/>
    <mergeCell ref="B9:Q9"/>
    <mergeCell ref="A6:A8"/>
    <mergeCell ref="D6:D8"/>
    <mergeCell ref="K7:K8"/>
    <mergeCell ref="L7:L8"/>
  </mergeCells>
  <phoneticPr fontId="1" type="noConversion"/>
  <printOptions horizontalCentered="1"/>
  <pageMargins left="0.39370078740157483" right="0.39370078740157483" top="0.39370078740157483" bottom="0.39370078740157483" header="0.38" footer="0.35433070866141736"/>
  <pageSetup paperSize="9" scale="75" orientation="landscape" r:id="rId1"/>
  <headerFooter alignWithMargins="0"/>
  <rowBreaks count="1" manualBreakCount="1">
    <brk id="17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T85"/>
  <sheetViews>
    <sheetView tabSelected="1" zoomScale="90" zoomScaleNormal="90" zoomScaleSheetLayoutView="110" workbookViewId="0">
      <selection activeCell="W54" sqref="W54"/>
    </sheetView>
  </sheetViews>
  <sheetFormatPr defaultColWidth="8.85546875" defaultRowHeight="12.75"/>
  <cols>
    <col min="1" max="1" width="15.85546875" style="43" customWidth="1"/>
    <col min="2" max="2" width="19.140625" style="43" customWidth="1"/>
    <col min="3" max="3" width="19.42578125" style="43" customWidth="1"/>
    <col min="4" max="4" width="13.42578125" style="43" customWidth="1"/>
    <col min="5" max="5" width="7" style="43" customWidth="1"/>
    <col min="6" max="6" width="14.7109375" style="43" customWidth="1"/>
    <col min="7" max="7" width="13.5703125" style="43" customWidth="1"/>
    <col min="8" max="8" width="15.42578125" style="43" customWidth="1"/>
    <col min="9" max="9" width="13.85546875" style="43" customWidth="1"/>
    <col min="10" max="10" width="14.7109375" style="74" customWidth="1"/>
    <col min="11" max="11" width="15.5703125" style="43" customWidth="1"/>
    <col min="12" max="12" width="15" style="43" customWidth="1"/>
    <col min="13" max="13" width="14.42578125" style="43" customWidth="1"/>
    <col min="14" max="14" width="14.85546875" style="43" customWidth="1"/>
    <col min="15" max="15" width="8.140625" style="43" customWidth="1"/>
    <col min="16" max="16" width="0.7109375" style="43" customWidth="1"/>
    <col min="17" max="17" width="11.42578125" style="43" customWidth="1"/>
    <col min="18" max="18" width="0.28515625" style="43" hidden="1" customWidth="1"/>
    <col min="19" max="19" width="30.42578125" style="43" hidden="1" customWidth="1"/>
    <col min="20" max="20" width="0.5703125" style="43" hidden="1" customWidth="1"/>
    <col min="21" max="16384" width="8.85546875" style="43"/>
  </cols>
  <sheetData>
    <row r="1" spans="1:20" ht="16.5" customHeight="1">
      <c r="M1" s="43" t="s">
        <v>22</v>
      </c>
      <c r="P1" s="125"/>
      <c r="Q1" s="125"/>
      <c r="R1" s="125"/>
      <c r="S1" s="125"/>
      <c r="T1" s="125"/>
    </row>
    <row r="2" spans="1:20" ht="46.5" customHeight="1">
      <c r="M2" s="125" t="s">
        <v>18</v>
      </c>
      <c r="N2" s="125"/>
      <c r="O2" s="125"/>
      <c r="P2" s="125"/>
      <c r="Q2" s="125"/>
    </row>
    <row r="3" spans="1:20" ht="52.5" customHeight="1">
      <c r="A3" s="127" t="s">
        <v>102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</row>
    <row r="4" spans="1:20" ht="7.5" customHeight="1">
      <c r="A4" s="47"/>
      <c r="B4" s="47"/>
      <c r="C4" s="47"/>
      <c r="D4" s="47"/>
      <c r="E4" s="47"/>
      <c r="F4" s="47"/>
      <c r="G4" s="47"/>
      <c r="H4" s="47"/>
      <c r="I4" s="47"/>
      <c r="J4" s="75"/>
      <c r="K4" s="72"/>
      <c r="L4" s="73"/>
      <c r="M4" s="73"/>
      <c r="N4" s="47"/>
      <c r="O4" s="47"/>
      <c r="P4" s="47"/>
      <c r="Q4" s="47"/>
      <c r="R4" s="47"/>
      <c r="S4" s="47"/>
      <c r="T4" s="47"/>
    </row>
    <row r="5" spans="1:20" ht="9.6" customHeight="1">
      <c r="O5" s="128"/>
      <c r="P5" s="128"/>
      <c r="Q5" s="62"/>
    </row>
    <row r="6" spans="1:20" ht="26.25" customHeight="1">
      <c r="A6" s="126" t="s">
        <v>23</v>
      </c>
      <c r="B6" s="126" t="s">
        <v>16</v>
      </c>
      <c r="C6" s="126" t="s">
        <v>123</v>
      </c>
      <c r="D6" s="126" t="s">
        <v>122</v>
      </c>
      <c r="E6" s="126"/>
      <c r="F6" s="126"/>
      <c r="G6" s="126"/>
      <c r="H6" s="131" t="s">
        <v>124</v>
      </c>
      <c r="I6" s="131"/>
      <c r="J6" s="131"/>
      <c r="K6" s="131"/>
      <c r="L6" s="131"/>
      <c r="M6" s="131"/>
      <c r="N6" s="126" t="s">
        <v>13</v>
      </c>
      <c r="O6" s="131"/>
      <c r="P6" s="131"/>
      <c r="Q6" s="63"/>
    </row>
    <row r="7" spans="1:20" ht="24.75" customHeight="1">
      <c r="A7" s="126"/>
      <c r="B7" s="126"/>
      <c r="C7" s="126"/>
      <c r="D7" s="126" t="s">
        <v>118</v>
      </c>
      <c r="E7" s="126" t="s">
        <v>119</v>
      </c>
      <c r="F7" s="126" t="s">
        <v>120</v>
      </c>
      <c r="G7" s="126" t="s">
        <v>121</v>
      </c>
      <c r="H7" s="126" t="s">
        <v>146</v>
      </c>
      <c r="I7" s="126"/>
      <c r="J7" s="126" t="s">
        <v>142</v>
      </c>
      <c r="K7" s="126"/>
      <c r="L7" s="126" t="s">
        <v>2</v>
      </c>
      <c r="M7" s="126"/>
      <c r="N7" s="131"/>
      <c r="O7" s="131"/>
      <c r="P7" s="131"/>
      <c r="Q7" s="63"/>
    </row>
    <row r="8" spans="1:20" ht="16.149999999999999" customHeight="1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31"/>
      <c r="O8" s="131"/>
      <c r="P8" s="131"/>
    </row>
    <row r="9" spans="1:20" ht="57.6" customHeight="1">
      <c r="A9" s="126"/>
      <c r="B9" s="126"/>
      <c r="C9" s="126"/>
      <c r="D9" s="126"/>
      <c r="E9" s="126"/>
      <c r="F9" s="126"/>
      <c r="G9" s="126"/>
      <c r="H9" s="93" t="s">
        <v>3</v>
      </c>
      <c r="I9" s="93" t="s">
        <v>4</v>
      </c>
      <c r="J9" s="93" t="s">
        <v>54</v>
      </c>
      <c r="K9" s="93" t="s">
        <v>139</v>
      </c>
      <c r="L9" s="93">
        <v>2021</v>
      </c>
      <c r="M9" s="93">
        <v>2022</v>
      </c>
      <c r="N9" s="131"/>
      <c r="O9" s="131"/>
      <c r="P9" s="131"/>
    </row>
    <row r="10" spans="1:20" ht="38.25" customHeight="1">
      <c r="A10" s="129" t="s">
        <v>19</v>
      </c>
      <c r="B10" s="130" t="s">
        <v>100</v>
      </c>
      <c r="C10" s="57" t="s">
        <v>104</v>
      </c>
      <c r="D10" s="64">
        <v>1500000000</v>
      </c>
      <c r="E10" s="65" t="s">
        <v>33</v>
      </c>
      <c r="F10" s="65" t="s">
        <v>33</v>
      </c>
      <c r="G10" s="65" t="s">
        <v>33</v>
      </c>
      <c r="H10" s="49">
        <f t="shared" ref="H10:M10" si="0">H12+H13+H14+H15</f>
        <v>22136335.370000001</v>
      </c>
      <c r="I10" s="49">
        <f t="shared" si="0"/>
        <v>21125198.440000001</v>
      </c>
      <c r="J10" s="48">
        <f t="shared" si="0"/>
        <v>19098320.25</v>
      </c>
      <c r="K10" s="48">
        <f t="shared" si="0"/>
        <v>18186578.91</v>
      </c>
      <c r="L10" s="48">
        <f t="shared" si="0"/>
        <v>17905483</v>
      </c>
      <c r="M10" s="48">
        <f t="shared" si="0"/>
        <v>17905483</v>
      </c>
      <c r="N10" s="119"/>
      <c r="O10" s="119"/>
      <c r="P10" s="119"/>
    </row>
    <row r="11" spans="1:20" ht="13.9" customHeight="1">
      <c r="A11" s="119"/>
      <c r="B11" s="130"/>
      <c r="C11" s="91" t="s">
        <v>17</v>
      </c>
      <c r="D11" s="61"/>
      <c r="E11" s="61"/>
      <c r="F11" s="61"/>
      <c r="G11" s="61"/>
      <c r="H11" s="49"/>
      <c r="I11" s="49"/>
      <c r="J11" s="49"/>
      <c r="K11" s="49"/>
      <c r="L11" s="49"/>
      <c r="M11" s="49"/>
      <c r="N11" s="119"/>
      <c r="O11" s="119"/>
      <c r="P11" s="119"/>
    </row>
    <row r="12" spans="1:20" ht="41.25" customHeight="1">
      <c r="A12" s="119"/>
      <c r="B12" s="130"/>
      <c r="C12" s="90" t="s">
        <v>42</v>
      </c>
      <c r="D12" s="64">
        <v>1500000000</v>
      </c>
      <c r="E12" s="58" t="s">
        <v>43</v>
      </c>
      <c r="F12" s="58" t="s">
        <v>33</v>
      </c>
      <c r="G12" s="58" t="s">
        <v>33</v>
      </c>
      <c r="H12" s="44">
        <f t="shared" ref="H12:M12" si="1">H16+H21+H27</f>
        <v>20074485.370000001</v>
      </c>
      <c r="I12" s="44">
        <f t="shared" si="1"/>
        <v>19195988.440000001</v>
      </c>
      <c r="J12" s="44">
        <f t="shared" si="1"/>
        <v>18727920.25</v>
      </c>
      <c r="K12" s="44">
        <f t="shared" si="1"/>
        <v>17816178.91</v>
      </c>
      <c r="L12" s="44">
        <f t="shared" si="1"/>
        <v>17413813</v>
      </c>
      <c r="M12" s="44">
        <f t="shared" si="1"/>
        <v>17413813</v>
      </c>
      <c r="N12" s="119"/>
      <c r="O12" s="119"/>
      <c r="P12" s="119"/>
    </row>
    <row r="13" spans="1:20" ht="55.5" customHeight="1">
      <c r="A13" s="119"/>
      <c r="B13" s="130"/>
      <c r="C13" s="90" t="s">
        <v>84</v>
      </c>
      <c r="D13" s="64">
        <v>1500000000</v>
      </c>
      <c r="E13" s="66">
        <v>732</v>
      </c>
      <c r="F13" s="58" t="s">
        <v>33</v>
      </c>
      <c r="G13" s="58" t="s">
        <v>33</v>
      </c>
      <c r="H13" s="44">
        <f t="shared" ref="H13:K15" si="2">H28</f>
        <v>691350</v>
      </c>
      <c r="I13" s="44">
        <f t="shared" si="2"/>
        <v>643110</v>
      </c>
      <c r="J13" s="44">
        <f t="shared" si="2"/>
        <v>0</v>
      </c>
      <c r="K13" s="44">
        <f t="shared" si="2"/>
        <v>0</v>
      </c>
      <c r="L13" s="44">
        <v>0</v>
      </c>
      <c r="M13" s="44">
        <v>0</v>
      </c>
      <c r="N13" s="119"/>
      <c r="O13" s="119"/>
      <c r="P13" s="119"/>
    </row>
    <row r="14" spans="1:20" ht="30.6" customHeight="1">
      <c r="A14" s="119"/>
      <c r="B14" s="130"/>
      <c r="C14" s="90" t="s">
        <v>40</v>
      </c>
      <c r="D14" s="64">
        <v>1500000000</v>
      </c>
      <c r="E14" s="58" t="s">
        <v>41</v>
      </c>
      <c r="F14" s="58" t="s">
        <v>33</v>
      </c>
      <c r="G14" s="58" t="s">
        <v>33</v>
      </c>
      <c r="H14" s="44">
        <f t="shared" si="2"/>
        <v>1070500</v>
      </c>
      <c r="I14" s="44">
        <f t="shared" si="2"/>
        <v>986100</v>
      </c>
      <c r="J14" s="44">
        <f t="shared" si="2"/>
        <v>370400</v>
      </c>
      <c r="K14" s="44">
        <f t="shared" si="2"/>
        <v>370400</v>
      </c>
      <c r="L14" s="44">
        <f>L29</f>
        <v>370400</v>
      </c>
      <c r="M14" s="44">
        <f>M29</f>
        <v>370400</v>
      </c>
      <c r="N14" s="119"/>
      <c r="O14" s="119"/>
      <c r="P14" s="119"/>
    </row>
    <row r="15" spans="1:20" ht="30.6" customHeight="1">
      <c r="A15" s="86"/>
      <c r="B15" s="94"/>
      <c r="C15" s="90" t="s">
        <v>36</v>
      </c>
      <c r="D15" s="54">
        <v>1510000140</v>
      </c>
      <c r="E15" s="54">
        <v>734</v>
      </c>
      <c r="F15" s="54" t="s">
        <v>33</v>
      </c>
      <c r="G15" s="54" t="s">
        <v>33</v>
      </c>
      <c r="H15" s="162">
        <f t="shared" si="2"/>
        <v>300000</v>
      </c>
      <c r="I15" s="162">
        <f t="shared" si="2"/>
        <v>300000</v>
      </c>
      <c r="J15" s="162">
        <f t="shared" si="2"/>
        <v>0</v>
      </c>
      <c r="K15" s="162">
        <f t="shared" si="2"/>
        <v>0</v>
      </c>
      <c r="L15" s="162">
        <f>L30</f>
        <v>121270</v>
      </c>
      <c r="M15" s="162">
        <f>M30</f>
        <v>121270</v>
      </c>
      <c r="N15" s="131"/>
      <c r="O15" s="131"/>
      <c r="P15" s="131"/>
    </row>
    <row r="16" spans="1:20" ht="30.6" customHeight="1">
      <c r="A16" s="123" t="s">
        <v>94</v>
      </c>
      <c r="B16" s="120" t="s">
        <v>106</v>
      </c>
      <c r="C16" s="57" t="s">
        <v>57</v>
      </c>
      <c r="D16" s="57"/>
      <c r="E16" s="87" t="s">
        <v>60</v>
      </c>
      <c r="F16" s="87" t="s">
        <v>60</v>
      </c>
      <c r="G16" s="87" t="s">
        <v>60</v>
      </c>
      <c r="H16" s="44">
        <f t="shared" ref="H16:M16" si="3">H18+H19+H20</f>
        <v>10813395</v>
      </c>
      <c r="I16" s="44">
        <f t="shared" si="3"/>
        <v>10564558.520000001</v>
      </c>
      <c r="J16" s="44">
        <f>J18+J19+J20</f>
        <v>10734462.300000001</v>
      </c>
      <c r="K16" s="44">
        <f>K18+K19+K20</f>
        <v>10514502.35</v>
      </c>
      <c r="L16" s="44">
        <f t="shared" si="3"/>
        <v>9792733</v>
      </c>
      <c r="M16" s="44">
        <f t="shared" si="3"/>
        <v>9792733</v>
      </c>
      <c r="N16" s="119"/>
      <c r="O16" s="119"/>
      <c r="P16" s="119"/>
    </row>
    <row r="17" spans="1:16" ht="30.6" customHeight="1">
      <c r="A17" s="119"/>
      <c r="B17" s="120"/>
      <c r="C17" s="91" t="s">
        <v>17</v>
      </c>
      <c r="D17" s="91"/>
      <c r="E17" s="58"/>
      <c r="F17" s="58"/>
      <c r="G17" s="58"/>
      <c r="H17" s="44"/>
      <c r="I17" s="44"/>
      <c r="J17" s="44"/>
      <c r="K17" s="44"/>
      <c r="L17" s="44"/>
      <c r="M17" s="44"/>
      <c r="N17" s="119"/>
      <c r="O17" s="119"/>
      <c r="P17" s="119"/>
    </row>
    <row r="18" spans="1:16" ht="30.6" customHeight="1">
      <c r="A18" s="119"/>
      <c r="B18" s="120"/>
      <c r="C18" s="123" t="s">
        <v>42</v>
      </c>
      <c r="D18" s="87" t="s">
        <v>95</v>
      </c>
      <c r="E18" s="87" t="s">
        <v>43</v>
      </c>
      <c r="F18" s="87" t="s">
        <v>96</v>
      </c>
      <c r="G18" s="87" t="s">
        <v>115</v>
      </c>
      <c r="H18" s="44">
        <v>5918172</v>
      </c>
      <c r="I18" s="44">
        <v>5868091.8899999997</v>
      </c>
      <c r="J18" s="44">
        <v>5758264.2999999998</v>
      </c>
      <c r="K18" s="44">
        <v>5750245.21</v>
      </c>
      <c r="L18" s="44">
        <v>5035695</v>
      </c>
      <c r="M18" s="44">
        <v>5035695</v>
      </c>
      <c r="N18" s="119"/>
      <c r="O18" s="119"/>
      <c r="P18" s="119"/>
    </row>
    <row r="19" spans="1:16" ht="30.6" customHeight="1">
      <c r="A19" s="119"/>
      <c r="B19" s="120"/>
      <c r="C19" s="123"/>
      <c r="D19" s="87" t="s">
        <v>95</v>
      </c>
      <c r="E19" s="87" t="s">
        <v>43</v>
      </c>
      <c r="F19" s="87" t="s">
        <v>96</v>
      </c>
      <c r="G19" s="87" t="s">
        <v>113</v>
      </c>
      <c r="H19" s="44">
        <v>4893223</v>
      </c>
      <c r="I19" s="44">
        <v>4696341.16</v>
      </c>
      <c r="J19" s="44">
        <v>4974198</v>
      </c>
      <c r="K19" s="44">
        <v>4764108.8600000003</v>
      </c>
      <c r="L19" s="44">
        <v>4755038</v>
      </c>
      <c r="M19" s="44">
        <v>4755038</v>
      </c>
      <c r="N19" s="119"/>
      <c r="O19" s="119"/>
      <c r="P19" s="119"/>
    </row>
    <row r="20" spans="1:16" ht="24" customHeight="1">
      <c r="A20" s="119"/>
      <c r="B20" s="120"/>
      <c r="C20" s="123"/>
      <c r="D20" s="87" t="s">
        <v>95</v>
      </c>
      <c r="E20" s="87" t="s">
        <v>43</v>
      </c>
      <c r="F20" s="87" t="s">
        <v>96</v>
      </c>
      <c r="G20" s="87" t="s">
        <v>116</v>
      </c>
      <c r="H20" s="44">
        <v>2000</v>
      </c>
      <c r="I20" s="44">
        <v>125.47</v>
      </c>
      <c r="J20" s="44">
        <v>2000</v>
      </c>
      <c r="K20" s="44">
        <v>148.28</v>
      </c>
      <c r="L20" s="44">
        <v>2000</v>
      </c>
      <c r="M20" s="44">
        <v>2000</v>
      </c>
      <c r="N20" s="119"/>
      <c r="O20" s="119"/>
      <c r="P20" s="119"/>
    </row>
    <row r="21" spans="1:16" ht="36.75" customHeight="1">
      <c r="A21" s="123" t="s">
        <v>97</v>
      </c>
      <c r="B21" s="120" t="s">
        <v>98</v>
      </c>
      <c r="C21" s="57" t="s">
        <v>104</v>
      </c>
      <c r="D21" s="87" t="s">
        <v>99</v>
      </c>
      <c r="E21" s="87" t="s">
        <v>60</v>
      </c>
      <c r="F21" s="87" t="s">
        <v>60</v>
      </c>
      <c r="G21" s="87" t="s">
        <v>60</v>
      </c>
      <c r="H21" s="44">
        <f t="shared" ref="H21:M21" si="4">H23+H24</f>
        <v>5820673.9800000004</v>
      </c>
      <c r="I21" s="44">
        <f t="shared" si="4"/>
        <v>5106613.5299999993</v>
      </c>
      <c r="J21" s="44">
        <f t="shared" si="4"/>
        <v>6043806</v>
      </c>
      <c r="K21" s="44">
        <f t="shared" si="4"/>
        <v>5352024.6100000003</v>
      </c>
      <c r="L21" s="44">
        <f t="shared" si="4"/>
        <v>6400000</v>
      </c>
      <c r="M21" s="44">
        <f t="shared" si="4"/>
        <v>6400000</v>
      </c>
      <c r="N21" s="119"/>
      <c r="O21" s="119"/>
      <c r="P21" s="119"/>
    </row>
    <row r="22" spans="1:16" ht="30.6" customHeight="1">
      <c r="A22" s="119"/>
      <c r="B22" s="120"/>
      <c r="C22" s="91" t="s">
        <v>17</v>
      </c>
      <c r="D22" s="59"/>
      <c r="E22" s="58"/>
      <c r="F22" s="58"/>
      <c r="G22" s="58"/>
      <c r="H22" s="44"/>
      <c r="I22" s="44"/>
      <c r="J22" s="44"/>
      <c r="K22" s="44"/>
      <c r="L22" s="44"/>
      <c r="M22" s="44"/>
      <c r="N22" s="119"/>
      <c r="O22" s="119"/>
      <c r="P22" s="119"/>
    </row>
    <row r="23" spans="1:16" ht="30.6" customHeight="1">
      <c r="A23" s="119"/>
      <c r="B23" s="120"/>
      <c r="C23" s="123" t="s">
        <v>42</v>
      </c>
      <c r="D23" s="87" t="s">
        <v>99</v>
      </c>
      <c r="E23" s="87" t="s">
        <v>43</v>
      </c>
      <c r="F23" s="87" t="s">
        <v>96</v>
      </c>
      <c r="G23" s="87" t="s">
        <v>115</v>
      </c>
      <c r="H23" s="44">
        <v>4500315</v>
      </c>
      <c r="I23" s="44">
        <v>4422053.51</v>
      </c>
      <c r="J23" s="44">
        <v>4554489</v>
      </c>
      <c r="K23" s="44">
        <v>4334589.6100000003</v>
      </c>
      <c r="L23" s="44">
        <v>4780786</v>
      </c>
      <c r="M23" s="44">
        <v>4780786</v>
      </c>
      <c r="N23" s="119"/>
      <c r="O23" s="119"/>
      <c r="P23" s="119"/>
    </row>
    <row r="24" spans="1:16" ht="30.6" customHeight="1">
      <c r="A24" s="119"/>
      <c r="B24" s="120"/>
      <c r="C24" s="123"/>
      <c r="D24" s="87" t="s">
        <v>99</v>
      </c>
      <c r="E24" s="87" t="s">
        <v>43</v>
      </c>
      <c r="F24" s="87" t="s">
        <v>96</v>
      </c>
      <c r="G24" s="87" t="s">
        <v>113</v>
      </c>
      <c r="H24" s="44">
        <v>1320358.98</v>
      </c>
      <c r="I24" s="44">
        <v>684560.02</v>
      </c>
      <c r="J24" s="44">
        <v>1489317</v>
      </c>
      <c r="K24" s="44">
        <v>1017435</v>
      </c>
      <c r="L24" s="44">
        <v>1619214</v>
      </c>
      <c r="M24" s="44">
        <v>1619214</v>
      </c>
      <c r="N24" s="119"/>
      <c r="O24" s="119"/>
      <c r="P24" s="119"/>
    </row>
    <row r="25" spans="1:16" ht="33" customHeight="1">
      <c r="A25" s="132" t="s">
        <v>12</v>
      </c>
      <c r="B25" s="163" t="s">
        <v>93</v>
      </c>
      <c r="C25" s="94" t="s">
        <v>57</v>
      </c>
      <c r="D25" s="52" t="s">
        <v>109</v>
      </c>
      <c r="E25" s="60" t="s">
        <v>33</v>
      </c>
      <c r="F25" s="88" t="s">
        <v>33</v>
      </c>
      <c r="G25" s="88" t="s">
        <v>33</v>
      </c>
      <c r="H25" s="44">
        <f>H27+H28+H29+H30</f>
        <v>5502266.3900000006</v>
      </c>
      <c r="I25" s="44">
        <f>I27+I28+I29+I30</f>
        <v>5454026.3900000006</v>
      </c>
      <c r="J25" s="76">
        <f>J27+J29+J30+J28</f>
        <v>2320051.9500000002</v>
      </c>
      <c r="K25" s="44">
        <f>K27+K28+K29+K30</f>
        <v>2320051.9500000002</v>
      </c>
      <c r="L25" s="44">
        <v>1712750</v>
      </c>
      <c r="M25" s="44">
        <v>1712750</v>
      </c>
      <c r="N25" s="119"/>
      <c r="O25" s="119"/>
      <c r="P25" s="119"/>
    </row>
    <row r="26" spans="1:16">
      <c r="A26" s="132"/>
      <c r="B26" s="163"/>
      <c r="C26" s="90" t="s">
        <v>17</v>
      </c>
      <c r="D26" s="87"/>
      <c r="E26" s="61"/>
      <c r="F26" s="61"/>
      <c r="G26" s="61"/>
      <c r="H26" s="44"/>
      <c r="I26" s="44"/>
      <c r="J26" s="44"/>
      <c r="K26" s="44"/>
      <c r="L26" s="44"/>
      <c r="M26" s="44"/>
      <c r="N26" s="119"/>
      <c r="O26" s="119"/>
      <c r="P26" s="119"/>
    </row>
    <row r="27" spans="1:16" ht="39" customHeight="1">
      <c r="A27" s="132"/>
      <c r="B27" s="163"/>
      <c r="C27" s="90" t="s">
        <v>42</v>
      </c>
      <c r="D27" s="87" t="s">
        <v>109</v>
      </c>
      <c r="E27" s="87" t="s">
        <v>43</v>
      </c>
      <c r="F27" s="87" t="s">
        <v>33</v>
      </c>
      <c r="G27" s="87" t="s">
        <v>33</v>
      </c>
      <c r="H27" s="44">
        <v>3440416.39</v>
      </c>
      <c r="I27" s="44">
        <v>3524816.39</v>
      </c>
      <c r="J27" s="44">
        <f>J33+J36+J39+J46+J63+J69+J70+J71+J74</f>
        <v>1949651.95</v>
      </c>
      <c r="K27" s="44">
        <f>K33+K36+K39+K46+K63+K69+K70+K71+K74</f>
        <v>1949651.95</v>
      </c>
      <c r="L27" s="44">
        <f>L33+L36+L39+L46+L63+L69+L70+L71+L74</f>
        <v>1221080</v>
      </c>
      <c r="M27" s="44">
        <f>M33+M36+M39+M46+M63+M69+M70+M71+M74</f>
        <v>1221080</v>
      </c>
      <c r="N27" s="119"/>
      <c r="O27" s="119"/>
      <c r="P27" s="119"/>
    </row>
    <row r="28" spans="1:16" ht="39" customHeight="1">
      <c r="A28" s="132"/>
      <c r="B28" s="163"/>
      <c r="C28" s="90" t="s">
        <v>84</v>
      </c>
      <c r="D28" s="87" t="s">
        <v>109</v>
      </c>
      <c r="E28" s="87" t="s">
        <v>91</v>
      </c>
      <c r="F28" s="87" t="s">
        <v>33</v>
      </c>
      <c r="G28" s="87" t="s">
        <v>33</v>
      </c>
      <c r="H28" s="58">
        <v>691350</v>
      </c>
      <c r="I28" s="58">
        <v>643110</v>
      </c>
      <c r="J28" s="50">
        <f>J42+J61+J62+J77+J80</f>
        <v>0</v>
      </c>
      <c r="K28" s="44">
        <f>K42+K61+K62+K77+K80</f>
        <v>0</v>
      </c>
      <c r="L28" s="44">
        <f>L42+L61+L62+L77+L78</f>
        <v>0</v>
      </c>
      <c r="M28" s="44">
        <f>M42+M61+M62+M77+M78</f>
        <v>0</v>
      </c>
      <c r="N28" s="119"/>
      <c r="O28" s="119"/>
      <c r="P28" s="119"/>
    </row>
    <row r="29" spans="1:16" ht="28.9" customHeight="1">
      <c r="A29" s="132"/>
      <c r="B29" s="163"/>
      <c r="C29" s="90" t="s">
        <v>40</v>
      </c>
      <c r="D29" s="87" t="s">
        <v>109</v>
      </c>
      <c r="E29" s="87" t="s">
        <v>41</v>
      </c>
      <c r="F29" s="87" t="s">
        <v>33</v>
      </c>
      <c r="G29" s="87" t="s">
        <v>33</v>
      </c>
      <c r="H29" s="44">
        <v>1070500</v>
      </c>
      <c r="I29" s="44">
        <v>986100</v>
      </c>
      <c r="J29" s="44">
        <f>J43+J53+J60+J56+J67</f>
        <v>370400</v>
      </c>
      <c r="K29" s="44">
        <f>K43+K60+K56+K67</f>
        <v>370400</v>
      </c>
      <c r="L29" s="44">
        <f>L43+L53+L56+L60+L67</f>
        <v>370400</v>
      </c>
      <c r="M29" s="44">
        <f>M43+M53+M56+M60+M67</f>
        <v>370400</v>
      </c>
      <c r="N29" s="119"/>
      <c r="O29" s="119"/>
      <c r="P29" s="119"/>
    </row>
    <row r="30" spans="1:16" ht="28.9" customHeight="1">
      <c r="A30" s="92"/>
      <c r="B30" s="146"/>
      <c r="C30" s="90" t="s">
        <v>36</v>
      </c>
      <c r="D30" s="54">
        <v>1510000140</v>
      </c>
      <c r="E30" s="54">
        <v>734</v>
      </c>
      <c r="F30" s="54" t="s">
        <v>33</v>
      </c>
      <c r="G30" s="54" t="s">
        <v>33</v>
      </c>
      <c r="H30" s="162">
        <v>300000</v>
      </c>
      <c r="I30" s="162">
        <v>300000</v>
      </c>
      <c r="J30" s="162">
        <v>0</v>
      </c>
      <c r="K30" s="162">
        <v>0</v>
      </c>
      <c r="L30" s="162">
        <f>L45</f>
        <v>121270</v>
      </c>
      <c r="M30" s="162">
        <f>M45</f>
        <v>121270</v>
      </c>
      <c r="N30" s="119"/>
      <c r="O30" s="119"/>
      <c r="P30" s="86"/>
    </row>
    <row r="31" spans="1:16" ht="28.5" customHeight="1">
      <c r="A31" s="118" t="s">
        <v>35</v>
      </c>
      <c r="B31" s="120" t="s">
        <v>147</v>
      </c>
      <c r="C31" s="90" t="s">
        <v>58</v>
      </c>
      <c r="D31" s="52" t="s">
        <v>153</v>
      </c>
      <c r="E31" s="87" t="s">
        <v>33</v>
      </c>
      <c r="F31" s="87" t="s">
        <v>33</v>
      </c>
      <c r="G31" s="87" t="s">
        <v>33</v>
      </c>
      <c r="H31" s="44">
        <f t="shared" ref="H31:M31" si="5">H33</f>
        <v>2000000</v>
      </c>
      <c r="I31" s="44">
        <f t="shared" si="5"/>
        <v>2000000</v>
      </c>
      <c r="J31" s="44">
        <f>J33</f>
        <v>1000000</v>
      </c>
      <c r="K31" s="44">
        <f t="shared" si="5"/>
        <v>1000000</v>
      </c>
      <c r="L31" s="44">
        <f t="shared" si="5"/>
        <v>1000000</v>
      </c>
      <c r="M31" s="44">
        <f t="shared" si="5"/>
        <v>1000000</v>
      </c>
      <c r="N31" s="119"/>
      <c r="O31" s="119"/>
      <c r="P31" s="119"/>
    </row>
    <row r="32" spans="1:16">
      <c r="A32" s="118"/>
      <c r="B32" s="120"/>
      <c r="C32" s="90" t="s">
        <v>17</v>
      </c>
      <c r="D32" s="90"/>
      <c r="E32" s="53"/>
      <c r="F32" s="87"/>
      <c r="G32" s="53"/>
      <c r="H32" s="44"/>
      <c r="I32" s="44"/>
      <c r="J32" s="44"/>
      <c r="K32" s="44"/>
      <c r="L32" s="44"/>
      <c r="M32" s="44"/>
      <c r="N32" s="119"/>
      <c r="O32" s="119"/>
      <c r="P32" s="119"/>
    </row>
    <row r="33" spans="1:16" ht="111" customHeight="1">
      <c r="A33" s="118"/>
      <c r="B33" s="120"/>
      <c r="C33" s="90" t="s">
        <v>42</v>
      </c>
      <c r="D33" s="87" t="s">
        <v>153</v>
      </c>
      <c r="E33" s="87" t="s">
        <v>43</v>
      </c>
      <c r="F33" s="87" t="s">
        <v>81</v>
      </c>
      <c r="G33" s="54" t="s">
        <v>112</v>
      </c>
      <c r="H33" s="44">
        <v>2000000</v>
      </c>
      <c r="I33" s="44">
        <v>2000000</v>
      </c>
      <c r="J33" s="44">
        <v>1000000</v>
      </c>
      <c r="K33" s="44">
        <v>1000000</v>
      </c>
      <c r="L33" s="44">
        <v>1000000</v>
      </c>
      <c r="M33" s="44">
        <v>1000000</v>
      </c>
      <c r="N33" s="119"/>
      <c r="O33" s="119"/>
      <c r="P33" s="119"/>
    </row>
    <row r="34" spans="1:16" ht="25.5" customHeight="1">
      <c r="A34" s="118" t="s">
        <v>44</v>
      </c>
      <c r="B34" s="120" t="s">
        <v>134</v>
      </c>
      <c r="C34" s="90" t="s">
        <v>58</v>
      </c>
      <c r="D34" s="52" t="s">
        <v>82</v>
      </c>
      <c r="E34" s="87" t="s">
        <v>33</v>
      </c>
      <c r="F34" s="87" t="s">
        <v>33</v>
      </c>
      <c r="G34" s="87" t="s">
        <v>33</v>
      </c>
      <c r="H34" s="44">
        <f t="shared" ref="H34:M34" si="6">H36</f>
        <v>105000.26</v>
      </c>
      <c r="I34" s="44">
        <f t="shared" si="6"/>
        <v>105000.26</v>
      </c>
      <c r="J34" s="44">
        <f>J36</f>
        <v>0</v>
      </c>
      <c r="K34" s="44">
        <f>K36</f>
        <v>0</v>
      </c>
      <c r="L34" s="44">
        <f t="shared" si="6"/>
        <v>0</v>
      </c>
      <c r="M34" s="44">
        <f t="shared" si="6"/>
        <v>0</v>
      </c>
      <c r="N34" s="119"/>
      <c r="O34" s="119"/>
      <c r="P34" s="119"/>
    </row>
    <row r="35" spans="1:16" ht="22.5" customHeight="1">
      <c r="A35" s="118"/>
      <c r="B35" s="120"/>
      <c r="C35" s="90" t="s">
        <v>17</v>
      </c>
      <c r="D35" s="87"/>
      <c r="E35" s="87"/>
      <c r="F35" s="87"/>
      <c r="G35" s="54"/>
      <c r="H35" s="44"/>
      <c r="I35" s="44"/>
      <c r="J35" s="44"/>
      <c r="K35" s="44"/>
      <c r="L35" s="44"/>
      <c r="M35" s="44"/>
      <c r="N35" s="119"/>
      <c r="O35" s="119"/>
      <c r="P35" s="119"/>
    </row>
    <row r="36" spans="1:16" ht="90.6" customHeight="1">
      <c r="A36" s="118"/>
      <c r="B36" s="120"/>
      <c r="C36" s="90" t="s">
        <v>42</v>
      </c>
      <c r="D36" s="87" t="s">
        <v>82</v>
      </c>
      <c r="E36" s="87" t="s">
        <v>43</v>
      </c>
      <c r="F36" s="87" t="s">
        <v>81</v>
      </c>
      <c r="G36" s="87" t="s">
        <v>113</v>
      </c>
      <c r="H36" s="50">
        <v>105000.26</v>
      </c>
      <c r="I36" s="50">
        <v>105000.26</v>
      </c>
      <c r="J36" s="164">
        <v>0</v>
      </c>
      <c r="K36" s="164">
        <v>0</v>
      </c>
      <c r="L36" s="164">
        <v>0</v>
      </c>
      <c r="M36" s="164">
        <v>0</v>
      </c>
      <c r="N36" s="119"/>
      <c r="O36" s="119"/>
      <c r="P36" s="119"/>
    </row>
    <row r="37" spans="1:16" ht="29.25" customHeight="1">
      <c r="A37" s="118" t="s">
        <v>45</v>
      </c>
      <c r="B37" s="120" t="s">
        <v>80</v>
      </c>
      <c r="C37" s="90" t="s">
        <v>58</v>
      </c>
      <c r="D37" s="52" t="s">
        <v>83</v>
      </c>
      <c r="E37" s="87" t="s">
        <v>33</v>
      </c>
      <c r="F37" s="87" t="s">
        <v>33</v>
      </c>
      <c r="G37" s="87" t="s">
        <v>33</v>
      </c>
      <c r="H37" s="44">
        <f t="shared" ref="H37:M37" si="7">H39</f>
        <v>452399.74</v>
      </c>
      <c r="I37" s="44">
        <f t="shared" si="7"/>
        <v>452399.74</v>
      </c>
      <c r="J37" s="76">
        <f>J39</f>
        <v>221080</v>
      </c>
      <c r="K37" s="44">
        <f>K39</f>
        <v>221080</v>
      </c>
      <c r="L37" s="44">
        <f t="shared" si="7"/>
        <v>221080</v>
      </c>
      <c r="M37" s="44">
        <f t="shared" si="7"/>
        <v>221080</v>
      </c>
      <c r="N37" s="119"/>
      <c r="O37" s="119"/>
      <c r="P37" s="119"/>
    </row>
    <row r="38" spans="1:16" ht="16.5" customHeight="1">
      <c r="A38" s="119"/>
      <c r="B38" s="119"/>
      <c r="C38" s="90" t="s">
        <v>17</v>
      </c>
      <c r="D38" s="87"/>
      <c r="E38" s="87"/>
      <c r="F38" s="87"/>
      <c r="G38" s="87"/>
      <c r="H38" s="44"/>
      <c r="I38" s="44"/>
      <c r="J38" s="44"/>
      <c r="K38" s="44"/>
      <c r="L38" s="44"/>
      <c r="M38" s="44"/>
      <c r="N38" s="119"/>
      <c r="O38" s="119"/>
      <c r="P38" s="119"/>
    </row>
    <row r="39" spans="1:16" ht="63" customHeight="1">
      <c r="A39" s="119"/>
      <c r="B39" s="119"/>
      <c r="C39" s="90" t="s">
        <v>42</v>
      </c>
      <c r="D39" s="87" t="s">
        <v>83</v>
      </c>
      <c r="E39" s="87" t="s">
        <v>43</v>
      </c>
      <c r="F39" s="87" t="s">
        <v>38</v>
      </c>
      <c r="G39" s="87" t="s">
        <v>113</v>
      </c>
      <c r="H39" s="50">
        <v>452399.74</v>
      </c>
      <c r="I39" s="50">
        <v>452399.74</v>
      </c>
      <c r="J39" s="50">
        <v>221080</v>
      </c>
      <c r="K39" s="50">
        <v>221080</v>
      </c>
      <c r="L39" s="50">
        <v>221080</v>
      </c>
      <c r="M39" s="50">
        <v>221080</v>
      </c>
      <c r="N39" s="119"/>
      <c r="O39" s="119"/>
      <c r="P39" s="119"/>
    </row>
    <row r="40" spans="1:16" ht="35.25" customHeight="1">
      <c r="A40" s="118" t="s">
        <v>46</v>
      </c>
      <c r="B40" s="120" t="s">
        <v>127</v>
      </c>
      <c r="C40" s="90" t="s">
        <v>58</v>
      </c>
      <c r="D40" s="52" t="s">
        <v>154</v>
      </c>
      <c r="E40" s="87" t="s">
        <v>33</v>
      </c>
      <c r="F40" s="87" t="s">
        <v>33</v>
      </c>
      <c r="G40" s="87" t="s">
        <v>33</v>
      </c>
      <c r="H40" s="44">
        <f t="shared" ref="H40:M40" si="8">H42+H43+H46+H44+H45</f>
        <v>737600</v>
      </c>
      <c r="I40" s="44">
        <f t="shared" si="8"/>
        <v>737600</v>
      </c>
      <c r="J40" s="44">
        <f t="shared" si="8"/>
        <v>112600</v>
      </c>
      <c r="K40" s="44">
        <f t="shared" si="8"/>
        <v>112600</v>
      </c>
      <c r="L40" s="44">
        <f t="shared" si="8"/>
        <v>233870</v>
      </c>
      <c r="M40" s="44">
        <f t="shared" si="8"/>
        <v>233870</v>
      </c>
      <c r="N40" s="119"/>
      <c r="O40" s="119"/>
      <c r="P40" s="119"/>
    </row>
    <row r="41" spans="1:16" ht="16.5" customHeight="1">
      <c r="A41" s="119"/>
      <c r="B41" s="119"/>
      <c r="C41" s="90" t="s">
        <v>17</v>
      </c>
      <c r="D41" s="90"/>
      <c r="E41" s="87"/>
      <c r="F41" s="87"/>
      <c r="G41" s="53"/>
      <c r="H41" s="44"/>
      <c r="I41" s="44"/>
      <c r="J41" s="44"/>
      <c r="K41" s="44"/>
      <c r="L41" s="44"/>
      <c r="M41" s="44"/>
      <c r="N41" s="119"/>
      <c r="O41" s="119"/>
      <c r="P41" s="119"/>
    </row>
    <row r="42" spans="1:16" ht="39" customHeight="1">
      <c r="A42" s="119"/>
      <c r="B42" s="119"/>
      <c r="C42" s="90" t="s">
        <v>84</v>
      </c>
      <c r="D42" s="87" t="s">
        <v>154</v>
      </c>
      <c r="E42" s="87">
        <v>732</v>
      </c>
      <c r="F42" s="87">
        <v>1006</v>
      </c>
      <c r="G42" s="87" t="s">
        <v>117</v>
      </c>
      <c r="H42" s="50">
        <v>10000</v>
      </c>
      <c r="I42" s="50">
        <v>10000</v>
      </c>
      <c r="J42" s="50">
        <v>0</v>
      </c>
      <c r="K42" s="50">
        <v>0</v>
      </c>
      <c r="L42" s="50">
        <v>0</v>
      </c>
      <c r="M42" s="50">
        <v>0</v>
      </c>
      <c r="N42" s="119"/>
      <c r="O42" s="119"/>
      <c r="P42" s="119"/>
    </row>
    <row r="43" spans="1:16" ht="31.5" customHeight="1">
      <c r="A43" s="119"/>
      <c r="B43" s="119"/>
      <c r="C43" s="123" t="s">
        <v>40</v>
      </c>
      <c r="D43" s="165" t="s">
        <v>154</v>
      </c>
      <c r="E43" s="165">
        <v>733</v>
      </c>
      <c r="F43" s="165">
        <v>1006</v>
      </c>
      <c r="G43" s="165" t="s">
        <v>39</v>
      </c>
      <c r="H43" s="166">
        <v>377600</v>
      </c>
      <c r="I43" s="166">
        <v>377600</v>
      </c>
      <c r="J43" s="166">
        <v>112600</v>
      </c>
      <c r="K43" s="167">
        <v>112600</v>
      </c>
      <c r="L43" s="166">
        <v>112600</v>
      </c>
      <c r="M43" s="166">
        <v>112600</v>
      </c>
      <c r="N43" s="119"/>
      <c r="O43" s="119"/>
      <c r="P43" s="119"/>
    </row>
    <row r="44" spans="1:16" ht="31.5" customHeight="1">
      <c r="A44" s="119"/>
      <c r="B44" s="119"/>
      <c r="C44" s="123"/>
      <c r="D44" s="99"/>
      <c r="E44" s="99"/>
      <c r="F44" s="99"/>
      <c r="G44" s="99"/>
      <c r="H44" s="168"/>
      <c r="I44" s="168"/>
      <c r="J44" s="168"/>
      <c r="K44" s="169"/>
      <c r="L44" s="168"/>
      <c r="M44" s="168"/>
      <c r="N44" s="119"/>
      <c r="O44" s="119"/>
      <c r="P44" s="119"/>
    </row>
    <row r="45" spans="1:16" ht="31.5" customHeight="1">
      <c r="A45" s="119"/>
      <c r="B45" s="119"/>
      <c r="C45" s="90" t="s">
        <v>36</v>
      </c>
      <c r="D45" s="54">
        <v>1510000140</v>
      </c>
      <c r="E45" s="54">
        <v>734</v>
      </c>
      <c r="F45" s="54">
        <v>113</v>
      </c>
      <c r="G45" s="54">
        <v>622</v>
      </c>
      <c r="H45" s="162">
        <v>300000</v>
      </c>
      <c r="I45" s="162">
        <v>300000</v>
      </c>
      <c r="J45" s="162">
        <v>0</v>
      </c>
      <c r="K45" s="162">
        <v>0</v>
      </c>
      <c r="L45" s="162">
        <v>121270</v>
      </c>
      <c r="M45" s="170">
        <v>121270</v>
      </c>
      <c r="N45" s="135"/>
      <c r="O45" s="136"/>
      <c r="P45" s="86"/>
    </row>
    <row r="46" spans="1:16" ht="50.25" customHeight="1">
      <c r="A46" s="119"/>
      <c r="B46" s="119"/>
      <c r="C46" s="90" t="s">
        <v>85</v>
      </c>
      <c r="D46" s="87" t="s">
        <v>86</v>
      </c>
      <c r="E46" s="87" t="s">
        <v>43</v>
      </c>
      <c r="F46" s="87">
        <v>1006</v>
      </c>
      <c r="G46" s="87" t="s">
        <v>113</v>
      </c>
      <c r="H46" s="50">
        <v>50000</v>
      </c>
      <c r="I46" s="50">
        <v>50000</v>
      </c>
      <c r="J46" s="50">
        <v>0</v>
      </c>
      <c r="K46" s="50">
        <v>0</v>
      </c>
      <c r="L46" s="50">
        <v>0</v>
      </c>
      <c r="M46" s="50">
        <v>0</v>
      </c>
      <c r="N46" s="119"/>
      <c r="O46" s="119"/>
      <c r="P46" s="119"/>
    </row>
    <row r="47" spans="1:16" ht="26.25" hidden="1" customHeight="1">
      <c r="A47" s="119"/>
      <c r="B47" s="119"/>
      <c r="C47" s="123" t="s">
        <v>36</v>
      </c>
      <c r="D47" s="52" t="s">
        <v>59</v>
      </c>
      <c r="E47" s="59"/>
      <c r="F47" s="52"/>
      <c r="G47" s="59"/>
      <c r="H47" s="44">
        <f t="shared" ref="H47:M47" si="9">H48+H49</f>
        <v>0</v>
      </c>
      <c r="I47" s="44">
        <f t="shared" si="9"/>
        <v>0</v>
      </c>
      <c r="J47" s="44">
        <f t="shared" si="9"/>
        <v>0</v>
      </c>
      <c r="K47" s="44">
        <f t="shared" si="9"/>
        <v>0</v>
      </c>
      <c r="L47" s="44">
        <f t="shared" si="9"/>
        <v>0</v>
      </c>
      <c r="M47" s="44">
        <f t="shared" si="9"/>
        <v>0</v>
      </c>
      <c r="N47" s="119"/>
      <c r="O47" s="119"/>
      <c r="P47" s="119"/>
    </row>
    <row r="48" spans="1:16" ht="24" hidden="1" customHeight="1">
      <c r="A48" s="119"/>
      <c r="B48" s="119"/>
      <c r="C48" s="119"/>
      <c r="D48" s="52" t="s">
        <v>59</v>
      </c>
      <c r="E48" s="87" t="s">
        <v>37</v>
      </c>
      <c r="F48" s="87" t="s">
        <v>38</v>
      </c>
      <c r="G48" s="87">
        <v>622</v>
      </c>
      <c r="H48" s="44">
        <v>0</v>
      </c>
      <c r="I48" s="44">
        <v>0</v>
      </c>
      <c r="J48" s="44">
        <v>0</v>
      </c>
      <c r="K48" s="44">
        <v>0</v>
      </c>
      <c r="L48" s="44">
        <v>0</v>
      </c>
      <c r="M48" s="44">
        <v>0</v>
      </c>
      <c r="N48" s="119"/>
      <c r="O48" s="119"/>
      <c r="P48" s="119"/>
    </row>
    <row r="49" spans="1:16" ht="28.5" hidden="1" customHeight="1">
      <c r="A49" s="119"/>
      <c r="B49" s="119"/>
      <c r="C49" s="119"/>
      <c r="D49" s="52" t="s">
        <v>59</v>
      </c>
      <c r="E49" s="87" t="s">
        <v>37</v>
      </c>
      <c r="F49" s="87" t="s">
        <v>38</v>
      </c>
      <c r="G49" s="87">
        <v>612</v>
      </c>
      <c r="H49" s="44">
        <v>0</v>
      </c>
      <c r="I49" s="44">
        <v>0</v>
      </c>
      <c r="J49" s="44">
        <v>0</v>
      </c>
      <c r="K49" s="44">
        <v>0</v>
      </c>
      <c r="L49" s="44">
        <v>0</v>
      </c>
      <c r="M49" s="44">
        <v>0</v>
      </c>
      <c r="N49" s="119"/>
      <c r="O49" s="119"/>
      <c r="P49" s="119"/>
    </row>
    <row r="50" spans="1:16" ht="30" hidden="1" customHeight="1">
      <c r="A50" s="119"/>
      <c r="B50" s="119"/>
      <c r="C50" s="91" t="s">
        <v>40</v>
      </c>
      <c r="D50" s="52" t="s">
        <v>59</v>
      </c>
      <c r="E50" s="87" t="s">
        <v>41</v>
      </c>
      <c r="F50" s="87" t="s">
        <v>38</v>
      </c>
      <c r="G50" s="87" t="s">
        <v>39</v>
      </c>
      <c r="H50" s="44">
        <v>0</v>
      </c>
      <c r="I50" s="44">
        <v>0</v>
      </c>
      <c r="J50" s="44">
        <v>0</v>
      </c>
      <c r="K50" s="44">
        <v>0</v>
      </c>
      <c r="L50" s="44">
        <v>0</v>
      </c>
      <c r="M50" s="44">
        <v>0</v>
      </c>
      <c r="N50" s="119"/>
      <c r="O50" s="119"/>
      <c r="P50" s="119"/>
    </row>
    <row r="51" spans="1:16" ht="33.75" customHeight="1">
      <c r="A51" s="118" t="s">
        <v>53</v>
      </c>
      <c r="B51" s="120" t="s">
        <v>87</v>
      </c>
      <c r="C51" s="90" t="s">
        <v>58</v>
      </c>
      <c r="D51" s="52" t="s">
        <v>88</v>
      </c>
      <c r="E51" s="87" t="s">
        <v>60</v>
      </c>
      <c r="F51" s="87" t="s">
        <v>60</v>
      </c>
      <c r="G51" s="87" t="s">
        <v>60</v>
      </c>
      <c r="H51" s="44">
        <f t="shared" ref="H51:M51" si="10">H53</f>
        <v>84400</v>
      </c>
      <c r="I51" s="44">
        <f t="shared" si="10"/>
        <v>84400</v>
      </c>
      <c r="J51" s="44">
        <f t="shared" si="10"/>
        <v>0</v>
      </c>
      <c r="K51" s="44">
        <f t="shared" si="10"/>
        <v>0</v>
      </c>
      <c r="L51" s="44">
        <f t="shared" si="10"/>
        <v>0</v>
      </c>
      <c r="M51" s="44">
        <f t="shared" si="10"/>
        <v>0</v>
      </c>
      <c r="N51" s="119"/>
      <c r="O51" s="119"/>
      <c r="P51" s="119"/>
    </row>
    <row r="52" spans="1:16" ht="28.5" customHeight="1">
      <c r="A52" s="119"/>
      <c r="B52" s="119"/>
      <c r="C52" s="90" t="s">
        <v>17</v>
      </c>
      <c r="D52" s="90"/>
      <c r="E52" s="87"/>
      <c r="F52" s="87"/>
      <c r="G52" s="53"/>
      <c r="H52" s="44"/>
      <c r="I52" s="44"/>
      <c r="J52" s="44"/>
      <c r="K52" s="44"/>
      <c r="L52" s="44"/>
      <c r="M52" s="44"/>
      <c r="N52" s="119"/>
      <c r="O52" s="119"/>
      <c r="P52" s="119"/>
    </row>
    <row r="53" spans="1:16" ht="28.5" customHeight="1">
      <c r="A53" s="119"/>
      <c r="B53" s="119"/>
      <c r="C53" s="90" t="s">
        <v>40</v>
      </c>
      <c r="D53" s="87" t="s">
        <v>88</v>
      </c>
      <c r="E53" s="87">
        <v>733</v>
      </c>
      <c r="F53" s="87">
        <v>1006</v>
      </c>
      <c r="G53" s="87" t="s">
        <v>117</v>
      </c>
      <c r="H53" s="50">
        <v>84400</v>
      </c>
      <c r="I53" s="50">
        <v>84400</v>
      </c>
      <c r="J53" s="50">
        <v>0</v>
      </c>
      <c r="K53" s="50">
        <v>0</v>
      </c>
      <c r="L53" s="50">
        <v>0</v>
      </c>
      <c r="M53" s="50">
        <v>0</v>
      </c>
      <c r="N53" s="119"/>
      <c r="O53" s="119"/>
      <c r="P53" s="119"/>
    </row>
    <row r="54" spans="1:16" ht="30.75" customHeight="1">
      <c r="A54" s="118" t="s">
        <v>47</v>
      </c>
      <c r="B54" s="120" t="s">
        <v>89</v>
      </c>
      <c r="C54" s="90" t="s">
        <v>58</v>
      </c>
      <c r="D54" s="52" t="s">
        <v>90</v>
      </c>
      <c r="E54" s="87" t="s">
        <v>33</v>
      </c>
      <c r="F54" s="87" t="s">
        <v>33</v>
      </c>
      <c r="G54" s="87" t="s">
        <v>33</v>
      </c>
      <c r="H54" s="44">
        <f t="shared" ref="H54:M54" si="11">H56+H60+H61+H62+H63</f>
        <v>702300</v>
      </c>
      <c r="I54" s="44">
        <f t="shared" si="11"/>
        <v>702300</v>
      </c>
      <c r="J54" s="76">
        <f t="shared" si="11"/>
        <v>257800</v>
      </c>
      <c r="K54" s="76">
        <f t="shared" si="11"/>
        <v>257800</v>
      </c>
      <c r="L54" s="44">
        <f t="shared" si="11"/>
        <v>257800</v>
      </c>
      <c r="M54" s="44">
        <f t="shared" si="11"/>
        <v>257800</v>
      </c>
      <c r="N54" s="119"/>
      <c r="O54" s="119"/>
      <c r="P54" s="119"/>
    </row>
    <row r="55" spans="1:16" ht="20.25" customHeight="1">
      <c r="A55" s="119"/>
      <c r="B55" s="119"/>
      <c r="C55" s="90" t="s">
        <v>17</v>
      </c>
      <c r="D55" s="90"/>
      <c r="E55" s="87"/>
      <c r="F55" s="87"/>
      <c r="G55" s="53"/>
      <c r="H55" s="44"/>
      <c r="I55" s="44"/>
      <c r="J55" s="44"/>
      <c r="K55" s="44"/>
      <c r="L55" s="44"/>
      <c r="M55" s="44"/>
      <c r="N55" s="119"/>
      <c r="O55" s="119"/>
      <c r="P55" s="119"/>
    </row>
    <row r="56" spans="1:16" ht="27.75" customHeight="1">
      <c r="A56" s="119"/>
      <c r="B56" s="119"/>
      <c r="C56" s="123" t="s">
        <v>40</v>
      </c>
      <c r="D56" s="134" t="s">
        <v>90</v>
      </c>
      <c r="E56" s="134">
        <v>733</v>
      </c>
      <c r="F56" s="134">
        <v>1006</v>
      </c>
      <c r="G56" s="87" t="s">
        <v>117</v>
      </c>
      <c r="H56" s="50">
        <v>598500</v>
      </c>
      <c r="I56" s="44">
        <v>598500</v>
      </c>
      <c r="J56" s="50">
        <v>257800</v>
      </c>
      <c r="K56" s="44">
        <v>257800</v>
      </c>
      <c r="L56" s="50">
        <v>257800</v>
      </c>
      <c r="M56" s="50">
        <v>257800</v>
      </c>
      <c r="N56" s="119"/>
      <c r="O56" s="119"/>
      <c r="P56" s="119"/>
    </row>
    <row r="57" spans="1:16" ht="15.75" hidden="1" customHeight="1">
      <c r="A57" s="119"/>
      <c r="B57" s="119"/>
      <c r="C57" s="123"/>
      <c r="D57" s="131"/>
      <c r="E57" s="131"/>
      <c r="F57" s="131"/>
      <c r="G57" s="87">
        <v>612</v>
      </c>
      <c r="H57" s="44"/>
      <c r="I57" s="44"/>
      <c r="J57" s="44"/>
      <c r="K57" s="44"/>
      <c r="L57" s="44"/>
      <c r="M57" s="44"/>
      <c r="N57" s="119"/>
      <c r="O57" s="119"/>
      <c r="P57" s="119"/>
    </row>
    <row r="58" spans="1:16" ht="15" hidden="1" customHeight="1">
      <c r="A58" s="119"/>
      <c r="B58" s="119"/>
      <c r="C58" s="123"/>
      <c r="D58" s="131"/>
      <c r="E58" s="131"/>
      <c r="F58" s="131"/>
      <c r="G58" s="53"/>
      <c r="H58" s="44"/>
      <c r="I58" s="44"/>
      <c r="J58" s="44"/>
      <c r="K58" s="44"/>
      <c r="L58" s="44"/>
      <c r="M58" s="44"/>
      <c r="N58" s="119"/>
      <c r="O58" s="119"/>
      <c r="P58" s="119"/>
    </row>
    <row r="59" spans="1:16" ht="15" hidden="1" customHeight="1">
      <c r="A59" s="119"/>
      <c r="B59" s="119"/>
      <c r="C59" s="123"/>
      <c r="D59" s="131"/>
      <c r="E59" s="131"/>
      <c r="F59" s="131"/>
      <c r="G59" s="87" t="s">
        <v>48</v>
      </c>
      <c r="H59" s="44"/>
      <c r="I59" s="44"/>
      <c r="J59" s="44"/>
      <c r="K59" s="44"/>
      <c r="L59" s="44"/>
      <c r="M59" s="44"/>
      <c r="N59" s="119"/>
      <c r="O59" s="119"/>
      <c r="P59" s="119"/>
    </row>
    <row r="60" spans="1:16" ht="30.75" customHeight="1">
      <c r="A60" s="119"/>
      <c r="B60" s="119"/>
      <c r="C60" s="123"/>
      <c r="D60" s="131"/>
      <c r="E60" s="131"/>
      <c r="F60" s="131"/>
      <c r="G60" s="87" t="s">
        <v>114</v>
      </c>
      <c r="H60" s="44">
        <v>10000</v>
      </c>
      <c r="I60" s="44">
        <v>10000</v>
      </c>
      <c r="J60" s="44">
        <v>0</v>
      </c>
      <c r="K60" s="44">
        <v>0</v>
      </c>
      <c r="L60" s="44">
        <v>0</v>
      </c>
      <c r="M60" s="44">
        <v>0</v>
      </c>
      <c r="N60" s="119"/>
      <c r="O60" s="119"/>
      <c r="P60" s="119"/>
    </row>
    <row r="61" spans="1:16" ht="39" customHeight="1">
      <c r="A61" s="119"/>
      <c r="B61" s="119"/>
      <c r="C61" s="91" t="s">
        <v>84</v>
      </c>
      <c r="D61" s="87" t="s">
        <v>90</v>
      </c>
      <c r="E61" s="87">
        <v>732</v>
      </c>
      <c r="F61" s="87">
        <v>1006</v>
      </c>
      <c r="G61" s="87" t="s">
        <v>113</v>
      </c>
      <c r="H61" s="50">
        <v>46800</v>
      </c>
      <c r="I61" s="44">
        <v>46800</v>
      </c>
      <c r="J61" s="50">
        <v>0</v>
      </c>
      <c r="K61" s="44">
        <v>0</v>
      </c>
      <c r="L61" s="50">
        <v>0</v>
      </c>
      <c r="M61" s="50">
        <v>0</v>
      </c>
      <c r="N61" s="119"/>
      <c r="O61" s="119"/>
      <c r="P61" s="119"/>
    </row>
    <row r="62" spans="1:16" ht="38.25" customHeight="1">
      <c r="A62" s="119"/>
      <c r="B62" s="119"/>
      <c r="C62" s="91" t="s">
        <v>84</v>
      </c>
      <c r="D62" s="87" t="s">
        <v>90</v>
      </c>
      <c r="E62" s="87" t="s">
        <v>91</v>
      </c>
      <c r="F62" s="87" t="s">
        <v>92</v>
      </c>
      <c r="G62" s="87" t="s">
        <v>117</v>
      </c>
      <c r="H62" s="44">
        <v>23000</v>
      </c>
      <c r="I62" s="44">
        <v>23000</v>
      </c>
      <c r="J62" s="44">
        <v>0</v>
      </c>
      <c r="K62" s="44">
        <v>0</v>
      </c>
      <c r="L62" s="44">
        <v>0</v>
      </c>
      <c r="M62" s="44">
        <v>0</v>
      </c>
      <c r="N62" s="119"/>
      <c r="O62" s="119"/>
      <c r="P62" s="119"/>
    </row>
    <row r="63" spans="1:16" ht="41.25" customHeight="1">
      <c r="A63" s="119"/>
      <c r="B63" s="119"/>
      <c r="C63" s="90" t="s">
        <v>42</v>
      </c>
      <c r="D63" s="87" t="s">
        <v>90</v>
      </c>
      <c r="E63" s="87" t="s">
        <v>43</v>
      </c>
      <c r="F63" s="87">
        <v>1006</v>
      </c>
      <c r="G63" s="87" t="s">
        <v>114</v>
      </c>
      <c r="H63" s="44">
        <v>24000</v>
      </c>
      <c r="I63" s="44">
        <v>24000</v>
      </c>
      <c r="J63" s="50">
        <v>0</v>
      </c>
      <c r="K63" s="44">
        <v>0</v>
      </c>
      <c r="L63" s="50">
        <v>0</v>
      </c>
      <c r="M63" s="50">
        <v>0</v>
      </c>
      <c r="N63" s="119"/>
      <c r="O63" s="119"/>
      <c r="P63" s="119"/>
    </row>
    <row r="64" spans="1:16" ht="25.5" customHeight="1">
      <c r="A64" s="123" t="s">
        <v>110</v>
      </c>
      <c r="B64" s="123" t="s">
        <v>111</v>
      </c>
      <c r="C64" s="90" t="s">
        <v>58</v>
      </c>
      <c r="D64" s="55" t="s">
        <v>125</v>
      </c>
      <c r="E64" s="87" t="s">
        <v>33</v>
      </c>
      <c r="F64" s="87" t="s">
        <v>33</v>
      </c>
      <c r="G64" s="87" t="s">
        <v>33</v>
      </c>
      <c r="H64" s="44">
        <f>H67+H69+H70+H71</f>
        <v>309016.39</v>
      </c>
      <c r="I64" s="44">
        <f>I67+I69+I70+I71</f>
        <v>309016.39</v>
      </c>
      <c r="J64" s="44">
        <v>228571.95</v>
      </c>
      <c r="K64" s="44">
        <v>228571.95</v>
      </c>
      <c r="L64" s="44">
        <v>0</v>
      </c>
      <c r="M64" s="44">
        <f>M67+M69+M70+M71</f>
        <v>0</v>
      </c>
      <c r="N64" s="119"/>
      <c r="O64" s="119"/>
      <c r="P64" s="119"/>
    </row>
    <row r="65" spans="1:16" ht="19.5" customHeight="1">
      <c r="A65" s="123"/>
      <c r="B65" s="123"/>
      <c r="C65" s="123" t="s">
        <v>17</v>
      </c>
      <c r="D65" s="171"/>
      <c r="E65" s="165"/>
      <c r="F65" s="165"/>
      <c r="G65" s="165"/>
      <c r="H65" s="167"/>
      <c r="I65" s="167"/>
      <c r="J65" s="167"/>
      <c r="K65" s="167"/>
      <c r="L65" s="167"/>
      <c r="M65" s="167"/>
      <c r="N65" s="123"/>
      <c r="O65" s="123"/>
      <c r="P65" s="169"/>
    </row>
    <row r="66" spans="1:16" ht="9" customHeight="1">
      <c r="A66" s="123"/>
      <c r="B66" s="123"/>
      <c r="C66" s="169"/>
      <c r="D66" s="171"/>
      <c r="E66" s="165"/>
      <c r="F66" s="165"/>
      <c r="G66" s="165"/>
      <c r="H66" s="167"/>
      <c r="I66" s="167"/>
      <c r="J66" s="167"/>
      <c r="K66" s="167"/>
      <c r="L66" s="167"/>
      <c r="M66" s="167"/>
      <c r="N66" s="123"/>
      <c r="O66" s="123"/>
      <c r="P66" s="169"/>
    </row>
    <row r="67" spans="1:16" ht="20.100000000000001" customHeight="1">
      <c r="A67" s="123"/>
      <c r="B67" s="123"/>
      <c r="C67" s="123" t="s">
        <v>40</v>
      </c>
      <c r="D67" s="172" t="s">
        <v>125</v>
      </c>
      <c r="E67" s="126">
        <v>733</v>
      </c>
      <c r="F67" s="126">
        <v>1006</v>
      </c>
      <c r="G67" s="165" t="s">
        <v>114</v>
      </c>
      <c r="H67" s="166">
        <v>0</v>
      </c>
      <c r="I67" s="167">
        <v>0</v>
      </c>
      <c r="J67" s="166">
        <v>0</v>
      </c>
      <c r="K67" s="167">
        <v>0</v>
      </c>
      <c r="L67" s="166">
        <v>0</v>
      </c>
      <c r="M67" s="166">
        <v>0</v>
      </c>
      <c r="N67" s="123"/>
      <c r="O67" s="123"/>
      <c r="P67" s="123"/>
    </row>
    <row r="68" spans="1:16" ht="18.600000000000001" customHeight="1">
      <c r="A68" s="123"/>
      <c r="B68" s="123"/>
      <c r="C68" s="123"/>
      <c r="D68" s="172"/>
      <c r="E68" s="126"/>
      <c r="F68" s="126"/>
      <c r="G68" s="165"/>
      <c r="H68" s="166"/>
      <c r="I68" s="167"/>
      <c r="J68" s="166"/>
      <c r="K68" s="167"/>
      <c r="L68" s="166"/>
      <c r="M68" s="166"/>
      <c r="N68" s="123"/>
      <c r="O68" s="123"/>
      <c r="P68" s="123"/>
    </row>
    <row r="69" spans="1:16" ht="27.75" customHeight="1">
      <c r="A69" s="123"/>
      <c r="B69" s="123"/>
      <c r="C69" s="123" t="s">
        <v>42</v>
      </c>
      <c r="D69" s="56" t="s">
        <v>125</v>
      </c>
      <c r="E69" s="87" t="s">
        <v>43</v>
      </c>
      <c r="F69" s="87" t="s">
        <v>81</v>
      </c>
      <c r="G69" s="88">
        <v>240</v>
      </c>
      <c r="H69" s="44">
        <v>309016.39</v>
      </c>
      <c r="I69" s="44">
        <v>309016.39</v>
      </c>
      <c r="J69" s="44">
        <v>0</v>
      </c>
      <c r="K69" s="44">
        <v>0</v>
      </c>
      <c r="L69" s="44">
        <v>0</v>
      </c>
      <c r="M69" s="44">
        <v>0</v>
      </c>
      <c r="N69" s="119"/>
      <c r="O69" s="119"/>
      <c r="P69" s="119"/>
    </row>
    <row r="70" spans="1:16" ht="24.75" customHeight="1">
      <c r="A70" s="123"/>
      <c r="B70" s="123"/>
      <c r="C70" s="123"/>
      <c r="D70" s="56" t="s">
        <v>125</v>
      </c>
      <c r="E70" s="87" t="s">
        <v>43</v>
      </c>
      <c r="F70" s="87" t="s">
        <v>81</v>
      </c>
      <c r="G70" s="87" t="s">
        <v>112</v>
      </c>
      <c r="H70" s="44">
        <v>0</v>
      </c>
      <c r="I70" s="44">
        <v>0</v>
      </c>
      <c r="J70" s="44">
        <v>228571.95</v>
      </c>
      <c r="K70" s="44">
        <v>228571.95</v>
      </c>
      <c r="L70" s="44">
        <v>0</v>
      </c>
      <c r="M70" s="44">
        <v>0</v>
      </c>
      <c r="N70" s="119"/>
      <c r="O70" s="119"/>
      <c r="P70" s="119"/>
    </row>
    <row r="71" spans="1:16" ht="23.1" customHeight="1">
      <c r="A71" s="123"/>
      <c r="B71" s="123"/>
      <c r="C71" s="123"/>
      <c r="D71" s="56" t="s">
        <v>125</v>
      </c>
      <c r="E71" s="87" t="s">
        <v>43</v>
      </c>
      <c r="F71" s="87" t="s">
        <v>38</v>
      </c>
      <c r="G71" s="87" t="s">
        <v>113</v>
      </c>
      <c r="H71" s="44">
        <v>0</v>
      </c>
      <c r="I71" s="44">
        <v>0</v>
      </c>
      <c r="J71" s="44">
        <v>0</v>
      </c>
      <c r="K71" s="44">
        <v>0</v>
      </c>
      <c r="L71" s="44">
        <v>0</v>
      </c>
      <c r="M71" s="44">
        <v>0</v>
      </c>
      <c r="N71" s="119"/>
      <c r="O71" s="119"/>
      <c r="P71" s="119"/>
    </row>
    <row r="72" spans="1:16" ht="25.5" customHeight="1">
      <c r="A72" s="123" t="s">
        <v>129</v>
      </c>
      <c r="B72" s="123" t="s">
        <v>148</v>
      </c>
      <c r="C72" s="90" t="s">
        <v>58</v>
      </c>
      <c r="D72" s="55" t="s">
        <v>135</v>
      </c>
      <c r="E72" s="87" t="s">
        <v>33</v>
      </c>
      <c r="F72" s="87" t="s">
        <v>33</v>
      </c>
      <c r="G72" s="87" t="s">
        <v>33</v>
      </c>
      <c r="H72" s="44">
        <f>H74</f>
        <v>500000</v>
      </c>
      <c r="I72" s="44">
        <f>I74</f>
        <v>500000</v>
      </c>
      <c r="J72" s="44">
        <v>500000</v>
      </c>
      <c r="K72" s="44">
        <f>K74</f>
        <v>500000</v>
      </c>
      <c r="L72" s="44">
        <v>0</v>
      </c>
      <c r="M72" s="44">
        <f>M74</f>
        <v>0</v>
      </c>
      <c r="N72" s="86"/>
      <c r="O72" s="86"/>
      <c r="P72" s="86"/>
    </row>
    <row r="73" spans="1:16" ht="76.150000000000006" customHeight="1">
      <c r="A73" s="123"/>
      <c r="B73" s="123"/>
      <c r="C73" s="90" t="s">
        <v>17</v>
      </c>
      <c r="D73" s="56"/>
      <c r="E73" s="87"/>
      <c r="F73" s="87"/>
      <c r="G73" s="87"/>
      <c r="H73" s="44"/>
      <c r="I73" s="44"/>
      <c r="J73" s="44"/>
      <c r="K73" s="44"/>
      <c r="L73" s="44"/>
      <c r="M73" s="44"/>
      <c r="N73" s="86"/>
      <c r="O73" s="86"/>
      <c r="P73" s="86"/>
    </row>
    <row r="74" spans="1:16" ht="79.150000000000006" customHeight="1">
      <c r="A74" s="123"/>
      <c r="B74" s="123"/>
      <c r="C74" s="90" t="s">
        <v>42</v>
      </c>
      <c r="D74" s="56" t="s">
        <v>135</v>
      </c>
      <c r="E74" s="87" t="s">
        <v>43</v>
      </c>
      <c r="F74" s="87" t="s">
        <v>81</v>
      </c>
      <c r="G74" s="87"/>
      <c r="H74" s="44">
        <v>500000</v>
      </c>
      <c r="I74" s="44">
        <v>500000</v>
      </c>
      <c r="J74" s="44">
        <v>500000</v>
      </c>
      <c r="K74" s="44">
        <v>500000</v>
      </c>
      <c r="L74" s="44">
        <v>0</v>
      </c>
      <c r="M74" s="44">
        <v>0</v>
      </c>
      <c r="N74" s="86"/>
      <c r="O74" s="86"/>
      <c r="P74" s="86"/>
    </row>
    <row r="75" spans="1:16" ht="27.95" customHeight="1">
      <c r="A75" s="123" t="s">
        <v>131</v>
      </c>
      <c r="B75" s="173" t="s">
        <v>128</v>
      </c>
      <c r="C75" s="90" t="s">
        <v>58</v>
      </c>
      <c r="D75" s="67" t="s">
        <v>130</v>
      </c>
      <c r="E75" s="87" t="s">
        <v>33</v>
      </c>
      <c r="F75" s="87" t="s">
        <v>33</v>
      </c>
      <c r="G75" s="87" t="s">
        <v>33</v>
      </c>
      <c r="H75" s="51">
        <v>241550</v>
      </c>
      <c r="I75" s="89">
        <v>233310</v>
      </c>
      <c r="J75" s="51">
        <f>J77</f>
        <v>0</v>
      </c>
      <c r="K75" s="77">
        <f>K77</f>
        <v>0</v>
      </c>
      <c r="L75" s="51">
        <f>L77</f>
        <v>0</v>
      </c>
      <c r="M75" s="51">
        <f>M77</f>
        <v>0</v>
      </c>
      <c r="N75" s="174"/>
      <c r="O75" s="174"/>
      <c r="P75" s="174"/>
    </row>
    <row r="76" spans="1:16" ht="19.5" customHeight="1">
      <c r="A76" s="119"/>
      <c r="B76" s="123"/>
      <c r="C76" s="90" t="s">
        <v>17</v>
      </c>
      <c r="D76" s="68"/>
      <c r="E76" s="90"/>
      <c r="F76" s="90"/>
      <c r="G76" s="90"/>
      <c r="H76" s="90"/>
      <c r="I76" s="90"/>
      <c r="J76" s="90"/>
      <c r="K76" s="86"/>
      <c r="L76" s="86"/>
      <c r="M76" s="81"/>
      <c r="N76" s="119"/>
      <c r="O76" s="119"/>
      <c r="P76" s="119"/>
    </row>
    <row r="77" spans="1:16" ht="107.25" customHeight="1">
      <c r="A77" s="119"/>
      <c r="B77" s="123"/>
      <c r="C77" s="91" t="s">
        <v>84</v>
      </c>
      <c r="D77" s="67" t="s">
        <v>130</v>
      </c>
      <c r="E77" s="67" t="s">
        <v>43</v>
      </c>
      <c r="F77" s="67" t="s">
        <v>81</v>
      </c>
      <c r="G77" s="67" t="s">
        <v>91</v>
      </c>
      <c r="H77" s="51">
        <v>241550</v>
      </c>
      <c r="I77" s="89">
        <v>233310</v>
      </c>
      <c r="J77" s="51">
        <v>0</v>
      </c>
      <c r="K77" s="77">
        <v>0</v>
      </c>
      <c r="L77" s="51">
        <v>0</v>
      </c>
      <c r="M77" s="51">
        <v>0</v>
      </c>
      <c r="N77" s="119"/>
      <c r="O77" s="119"/>
      <c r="P77" s="119"/>
    </row>
    <row r="78" spans="1:16" ht="47.1" customHeight="1">
      <c r="A78" s="123" t="s">
        <v>136</v>
      </c>
      <c r="B78" s="175" t="s">
        <v>132</v>
      </c>
      <c r="C78" s="90" t="s">
        <v>58</v>
      </c>
      <c r="D78" s="67" t="s">
        <v>133</v>
      </c>
      <c r="E78" s="87" t="s">
        <v>33</v>
      </c>
      <c r="F78" s="87" t="s">
        <v>33</v>
      </c>
      <c r="G78" s="87" t="s">
        <v>33</v>
      </c>
      <c r="H78" s="51">
        <v>370000</v>
      </c>
      <c r="I78" s="89">
        <v>330000</v>
      </c>
      <c r="J78" s="78">
        <f>J80</f>
        <v>0</v>
      </c>
      <c r="K78" s="77">
        <f>K80</f>
        <v>0</v>
      </c>
      <c r="L78" s="82">
        <f>L80</f>
        <v>0</v>
      </c>
      <c r="M78" s="82">
        <f>M80</f>
        <v>0</v>
      </c>
      <c r="N78" s="138"/>
      <c r="O78" s="138"/>
      <c r="P78" s="138"/>
    </row>
    <row r="79" spans="1:16" ht="60.6" customHeight="1">
      <c r="A79" s="176"/>
      <c r="B79" s="123"/>
      <c r="C79" s="90" t="s">
        <v>17</v>
      </c>
      <c r="D79" s="67"/>
      <c r="E79" s="67"/>
      <c r="F79" s="67"/>
      <c r="G79" s="67"/>
      <c r="H79" s="51"/>
      <c r="I79" s="89"/>
      <c r="J79" s="79"/>
      <c r="K79" s="77"/>
      <c r="L79" s="83"/>
      <c r="M79" s="83"/>
      <c r="N79" s="137"/>
      <c r="O79" s="138"/>
      <c r="P79" s="138"/>
    </row>
    <row r="80" spans="1:16" ht="69.599999999999994" customHeight="1">
      <c r="A80" s="176"/>
      <c r="B80" s="123"/>
      <c r="C80" s="91" t="s">
        <v>84</v>
      </c>
      <c r="D80" s="67" t="s">
        <v>133</v>
      </c>
      <c r="E80" s="90">
        <v>732</v>
      </c>
      <c r="F80" s="87" t="s">
        <v>81</v>
      </c>
      <c r="G80" s="93">
        <v>350</v>
      </c>
      <c r="H80" s="51">
        <v>370000</v>
      </c>
      <c r="I80" s="89">
        <v>330000</v>
      </c>
      <c r="J80" s="78">
        <v>0</v>
      </c>
      <c r="K80" s="77">
        <v>0</v>
      </c>
      <c r="L80" s="82">
        <v>0</v>
      </c>
      <c r="M80" s="82">
        <v>0</v>
      </c>
      <c r="N80" s="137"/>
      <c r="O80" s="138"/>
      <c r="P80" s="138"/>
    </row>
    <row r="81" spans="1:13" ht="15">
      <c r="A81" s="121"/>
      <c r="B81" s="121"/>
      <c r="C81" s="121"/>
      <c r="D81" s="121"/>
      <c r="M81" s="84"/>
    </row>
    <row r="82" spans="1:13" ht="15">
      <c r="A82" s="43" t="s">
        <v>151</v>
      </c>
      <c r="M82" s="84" t="s">
        <v>145</v>
      </c>
    </row>
    <row r="83" spans="1:13" ht="15">
      <c r="A83" s="121"/>
      <c r="B83" s="121"/>
      <c r="C83" s="121"/>
      <c r="D83" s="121"/>
      <c r="M83" s="84"/>
    </row>
    <row r="84" spans="1:13" ht="15">
      <c r="A84" s="122"/>
      <c r="B84" s="122"/>
      <c r="C84" s="122"/>
      <c r="D84" s="122"/>
      <c r="M84" s="84"/>
    </row>
    <row r="85" spans="1:13">
      <c r="A85" s="69"/>
      <c r="B85" s="69"/>
      <c r="C85" s="69"/>
      <c r="D85" s="69"/>
    </row>
  </sheetData>
  <mergeCells count="155">
    <mergeCell ref="N61:P61"/>
    <mergeCell ref="N25:P25"/>
    <mergeCell ref="N32:P32"/>
    <mergeCell ref="N18:P18"/>
    <mergeCell ref="N19:P19"/>
    <mergeCell ref="N22:P22"/>
    <mergeCell ref="D56:D60"/>
    <mergeCell ref="N57:P57"/>
    <mergeCell ref="N58:P58"/>
    <mergeCell ref="N51:P51"/>
    <mergeCell ref="N28:P28"/>
    <mergeCell ref="N36:P36"/>
    <mergeCell ref="N31:P31"/>
    <mergeCell ref="N29:P29"/>
    <mergeCell ref="N30:O30"/>
    <mergeCell ref="E56:E60"/>
    <mergeCell ref="N24:P24"/>
    <mergeCell ref="N33:P33"/>
    <mergeCell ref="N26:P26"/>
    <mergeCell ref="N20:P20"/>
    <mergeCell ref="N21:P21"/>
    <mergeCell ref="N23:P23"/>
    <mergeCell ref="N27:P27"/>
    <mergeCell ref="N45:O45"/>
    <mergeCell ref="N78:P78"/>
    <mergeCell ref="N80:P80"/>
    <mergeCell ref="N79:P79"/>
    <mergeCell ref="N75:P75"/>
    <mergeCell ref="N65:P66"/>
    <mergeCell ref="N67:P68"/>
    <mergeCell ref="N69:P69"/>
    <mergeCell ref="N70:P70"/>
    <mergeCell ref="N76:P76"/>
    <mergeCell ref="N77:P77"/>
    <mergeCell ref="A64:A71"/>
    <mergeCell ref="B64:B71"/>
    <mergeCell ref="N64:P64"/>
    <mergeCell ref="I67:I68"/>
    <mergeCell ref="J67:J68"/>
    <mergeCell ref="K67:K68"/>
    <mergeCell ref="N62:P62"/>
    <mergeCell ref="N71:P71"/>
    <mergeCell ref="L67:L68"/>
    <mergeCell ref="M67:M68"/>
    <mergeCell ref="C65:C66"/>
    <mergeCell ref="D65:D66"/>
    <mergeCell ref="E65:E66"/>
    <mergeCell ref="F65:F66"/>
    <mergeCell ref="G65:G66"/>
    <mergeCell ref="H65:H66"/>
    <mergeCell ref="I65:I66"/>
    <mergeCell ref="J65:J66"/>
    <mergeCell ref="K65:K66"/>
    <mergeCell ref="L65:L66"/>
    <mergeCell ref="M65:M66"/>
    <mergeCell ref="N63:P63"/>
    <mergeCell ref="C69:C71"/>
    <mergeCell ref="C56:C60"/>
    <mergeCell ref="F56:F60"/>
    <mergeCell ref="N50:P50"/>
    <mergeCell ref="N46:P46"/>
    <mergeCell ref="N52:P52"/>
    <mergeCell ref="N55:P55"/>
    <mergeCell ref="C43:C44"/>
    <mergeCell ref="N44:P44"/>
    <mergeCell ref="N54:P54"/>
    <mergeCell ref="N43:P43"/>
    <mergeCell ref="N60:P60"/>
    <mergeCell ref="N59:P59"/>
    <mergeCell ref="N56:P56"/>
    <mergeCell ref="N53:P53"/>
    <mergeCell ref="N15:P15"/>
    <mergeCell ref="B34:B36"/>
    <mergeCell ref="A34:A36"/>
    <mergeCell ref="N39:P39"/>
    <mergeCell ref="I43:I44"/>
    <mergeCell ref="J43:J44"/>
    <mergeCell ref="K43:K44"/>
    <mergeCell ref="L43:L44"/>
    <mergeCell ref="M43:M44"/>
    <mergeCell ref="A37:A39"/>
    <mergeCell ref="A40:A50"/>
    <mergeCell ref="B40:B50"/>
    <mergeCell ref="B37:B39"/>
    <mergeCell ref="N47:P47"/>
    <mergeCell ref="N48:P48"/>
    <mergeCell ref="N49:P49"/>
    <mergeCell ref="C47:C49"/>
    <mergeCell ref="N34:P34"/>
    <mergeCell ref="N35:P35"/>
    <mergeCell ref="N42:P42"/>
    <mergeCell ref="N37:P37"/>
    <mergeCell ref="N38:P38"/>
    <mergeCell ref="N40:P40"/>
    <mergeCell ref="N41:P41"/>
    <mergeCell ref="A16:A20"/>
    <mergeCell ref="A31:A33"/>
    <mergeCell ref="B31:B33"/>
    <mergeCell ref="A21:A24"/>
    <mergeCell ref="C18:C20"/>
    <mergeCell ref="B16:B20"/>
    <mergeCell ref="B21:B24"/>
    <mergeCell ref="A25:A29"/>
    <mergeCell ref="H6:M6"/>
    <mergeCell ref="C23:C24"/>
    <mergeCell ref="B25:B30"/>
    <mergeCell ref="J7:K8"/>
    <mergeCell ref="A75:A77"/>
    <mergeCell ref="P1:T1"/>
    <mergeCell ref="C6:C9"/>
    <mergeCell ref="B6:B9"/>
    <mergeCell ref="A3:T3"/>
    <mergeCell ref="D6:G6"/>
    <mergeCell ref="E7:E9"/>
    <mergeCell ref="M2:Q2"/>
    <mergeCell ref="O5:P5"/>
    <mergeCell ref="N10:P10"/>
    <mergeCell ref="A10:A14"/>
    <mergeCell ref="B10:B14"/>
    <mergeCell ref="H7:I8"/>
    <mergeCell ref="G7:G9"/>
    <mergeCell ref="A6:A9"/>
    <mergeCell ref="F7:F9"/>
    <mergeCell ref="N11:P11"/>
    <mergeCell ref="N12:P12"/>
    <mergeCell ref="D7:D9"/>
    <mergeCell ref="N13:P13"/>
    <mergeCell ref="N14:P14"/>
    <mergeCell ref="B75:B77"/>
    <mergeCell ref="L7:M8"/>
    <mergeCell ref="N6:P9"/>
    <mergeCell ref="A51:A53"/>
    <mergeCell ref="B51:B53"/>
    <mergeCell ref="N16:P16"/>
    <mergeCell ref="N17:P17"/>
    <mergeCell ref="A83:D83"/>
    <mergeCell ref="A84:D84"/>
    <mergeCell ref="A72:A74"/>
    <mergeCell ref="B72:B74"/>
    <mergeCell ref="D43:D44"/>
    <mergeCell ref="E43:E44"/>
    <mergeCell ref="F43:F44"/>
    <mergeCell ref="G43:G44"/>
    <mergeCell ref="H43:H44"/>
    <mergeCell ref="C67:C68"/>
    <mergeCell ref="D67:D68"/>
    <mergeCell ref="E67:E68"/>
    <mergeCell ref="F67:F68"/>
    <mergeCell ref="G67:G68"/>
    <mergeCell ref="H67:H68"/>
    <mergeCell ref="B54:B63"/>
    <mergeCell ref="A54:A63"/>
    <mergeCell ref="A78:A80"/>
    <mergeCell ref="B78:B80"/>
    <mergeCell ref="A81:D81"/>
  </mergeCells>
  <printOptions horizontalCentered="1"/>
  <pageMargins left="0" right="0" top="0.78740157480314965" bottom="0.19685039370078741" header="0.39370078740157483" footer="0.31496062992125984"/>
  <pageSetup paperSize="9" scale="60" fitToHeight="4" orientation="landscape" r:id="rId1"/>
  <headerFooter differentFirst="1">
    <oddHeader>&amp;C&amp;"Times New Roman,обычный"&amp;P</oddHeader>
  </headerFooter>
  <rowBreaks count="3" manualBreakCount="3">
    <brk id="24" max="16383" man="1"/>
    <brk id="39" max="16383" man="1"/>
    <brk id="74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57"/>
  <sheetViews>
    <sheetView zoomScale="90" zoomScaleNormal="9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N149" sqref="N149"/>
    </sheetView>
  </sheetViews>
  <sheetFormatPr defaultColWidth="8.85546875" defaultRowHeight="12.75"/>
  <cols>
    <col min="1" max="1" width="17" style="6" customWidth="1"/>
    <col min="2" max="2" width="31.140625" style="6" customWidth="1"/>
    <col min="3" max="3" width="24.7109375" style="6" customWidth="1"/>
    <col min="4" max="4" width="15.7109375" style="6" customWidth="1"/>
    <col min="5" max="5" width="15.42578125" style="6" customWidth="1"/>
    <col min="6" max="6" width="16.140625" style="6" customWidth="1"/>
    <col min="7" max="7" width="15.7109375" style="6" customWidth="1"/>
    <col min="8" max="8" width="16.28515625" style="6" customWidth="1"/>
    <col min="9" max="9" width="16.7109375" style="6" customWidth="1"/>
    <col min="10" max="10" width="8.7109375" style="6" customWidth="1"/>
    <col min="11" max="11" width="3.5703125" style="6" customWidth="1"/>
    <col min="12" max="12" width="3.85546875" style="6" customWidth="1"/>
    <col min="13" max="13" width="11.7109375" style="6" customWidth="1"/>
    <col min="14" max="14" width="12.140625" style="6" customWidth="1"/>
    <col min="15" max="15" width="12.85546875" style="6" customWidth="1"/>
    <col min="16" max="16384" width="8.85546875" style="6"/>
  </cols>
  <sheetData>
    <row r="1" spans="1:15" ht="34.5" customHeight="1">
      <c r="A1" s="24"/>
      <c r="B1" s="24"/>
      <c r="C1" s="24"/>
      <c r="D1" s="24"/>
      <c r="E1" s="24"/>
      <c r="F1" s="24"/>
      <c r="G1" s="25" t="s">
        <v>11</v>
      </c>
      <c r="H1" s="24"/>
      <c r="I1" s="24"/>
      <c r="J1" s="24"/>
      <c r="K1" s="24"/>
      <c r="L1" s="24"/>
      <c r="M1" s="98"/>
      <c r="N1" s="98"/>
      <c r="O1" s="98"/>
    </row>
    <row r="2" spans="1:15" ht="38.25" customHeight="1">
      <c r="A2" s="26"/>
      <c r="B2" s="24"/>
      <c r="C2" s="24"/>
      <c r="D2" s="24"/>
      <c r="E2" s="24"/>
      <c r="F2" s="24"/>
      <c r="G2" s="151" t="s">
        <v>18</v>
      </c>
      <c r="H2" s="151"/>
      <c r="I2" s="151"/>
      <c r="J2" s="151"/>
      <c r="K2" s="151"/>
      <c r="L2" s="151"/>
      <c r="M2" s="98"/>
      <c r="N2" s="98"/>
      <c r="O2" s="98"/>
    </row>
    <row r="3" spans="1:15" s="26" customFormat="1" ht="15.75" hidden="1">
      <c r="M3" s="11"/>
      <c r="N3" s="11"/>
      <c r="O3" s="11"/>
    </row>
    <row r="4" spans="1:15" s="26" customFormat="1" ht="12.75" customHeight="1">
      <c r="M4" s="11"/>
      <c r="N4" s="11"/>
      <c r="O4" s="11"/>
    </row>
    <row r="5" spans="1:15" ht="35.25" customHeight="1">
      <c r="A5" s="102" t="s">
        <v>103</v>
      </c>
      <c r="B5" s="102"/>
      <c r="C5" s="102"/>
      <c r="D5" s="102"/>
      <c r="E5" s="102"/>
      <c r="F5" s="102"/>
      <c r="G5" s="102"/>
      <c r="H5" s="102"/>
      <c r="I5" s="102"/>
      <c r="J5" s="102"/>
      <c r="K5" s="26"/>
      <c r="L5" s="26"/>
      <c r="M5" s="11"/>
      <c r="N5" s="11"/>
      <c r="O5" s="11"/>
    </row>
    <row r="6" spans="1:15" ht="16.5" customHeight="1">
      <c r="A6" s="24"/>
      <c r="B6" s="24"/>
      <c r="C6" s="24"/>
      <c r="D6" s="24"/>
      <c r="E6" s="24"/>
      <c r="F6" s="24"/>
      <c r="G6" s="24"/>
      <c r="H6" s="24"/>
      <c r="I6" s="24"/>
      <c r="J6" s="102" t="s">
        <v>141</v>
      </c>
      <c r="K6" s="102"/>
      <c r="L6" s="102"/>
      <c r="M6" s="27"/>
      <c r="N6" s="27"/>
      <c r="O6" s="11"/>
    </row>
    <row r="7" spans="1:15" ht="22.5" customHeight="1">
      <c r="A7" s="144" t="s">
        <v>9</v>
      </c>
      <c r="B7" s="144" t="s">
        <v>20</v>
      </c>
      <c r="C7" s="144" t="s">
        <v>15</v>
      </c>
      <c r="D7" s="144" t="s">
        <v>146</v>
      </c>
      <c r="E7" s="144"/>
      <c r="F7" s="147">
        <v>2020</v>
      </c>
      <c r="G7" s="148"/>
      <c r="H7" s="147" t="s">
        <v>2</v>
      </c>
      <c r="I7" s="148"/>
      <c r="J7" s="126" t="s">
        <v>14</v>
      </c>
      <c r="K7" s="96"/>
      <c r="L7" s="96"/>
    </row>
    <row r="8" spans="1:15" ht="16.899999999999999" customHeight="1">
      <c r="A8" s="144"/>
      <c r="B8" s="144"/>
      <c r="C8" s="144"/>
      <c r="D8" s="144"/>
      <c r="E8" s="144"/>
      <c r="F8" s="152"/>
      <c r="G8" s="153"/>
      <c r="H8" s="149"/>
      <c r="I8" s="150"/>
      <c r="J8" s="126"/>
      <c r="K8" s="96"/>
      <c r="L8" s="96"/>
    </row>
    <row r="9" spans="1:15" ht="84.6" customHeight="1">
      <c r="A9" s="144"/>
      <c r="B9" s="144"/>
      <c r="C9" s="144"/>
      <c r="D9" s="45" t="s">
        <v>3</v>
      </c>
      <c r="E9" s="45" t="s">
        <v>4</v>
      </c>
      <c r="F9" s="45" t="s">
        <v>140</v>
      </c>
      <c r="G9" s="45" t="s">
        <v>138</v>
      </c>
      <c r="H9" s="45">
        <v>2021</v>
      </c>
      <c r="I9" s="45">
        <v>2022</v>
      </c>
      <c r="J9" s="126"/>
      <c r="K9" s="96"/>
      <c r="L9" s="96"/>
    </row>
    <row r="10" spans="1:15" ht="15.75">
      <c r="A10" s="139" t="s">
        <v>19</v>
      </c>
      <c r="B10" s="141" t="s">
        <v>101</v>
      </c>
      <c r="C10" s="16" t="s">
        <v>49</v>
      </c>
      <c r="D10" s="2">
        <f>D13+D14</f>
        <v>22136335.370000001</v>
      </c>
      <c r="E10" s="2">
        <f>E13+E14</f>
        <v>21125198.440000001</v>
      </c>
      <c r="F10" s="1">
        <v>19098320</v>
      </c>
      <c r="G10" s="1">
        <v>18186578.91</v>
      </c>
      <c r="H10" s="2">
        <v>17905483</v>
      </c>
      <c r="I10" s="2">
        <f>I12+I13+I14</f>
        <v>17905483</v>
      </c>
      <c r="J10" s="143"/>
      <c r="K10" s="154"/>
      <c r="L10" s="155"/>
    </row>
    <row r="11" spans="1:15" ht="13.5" customHeight="1">
      <c r="A11" s="140"/>
      <c r="B11" s="142"/>
      <c r="C11" s="17" t="s">
        <v>50</v>
      </c>
      <c r="D11" s="2"/>
      <c r="E11" s="2"/>
      <c r="F11" s="1"/>
      <c r="G11" s="1"/>
      <c r="H11" s="2"/>
      <c r="I11" s="2"/>
      <c r="J11" s="126"/>
      <c r="K11" s="96"/>
      <c r="L11" s="96"/>
    </row>
    <row r="12" spans="1:15" ht="15.75">
      <c r="A12" s="140"/>
      <c r="B12" s="142"/>
      <c r="C12" s="17" t="s">
        <v>5</v>
      </c>
      <c r="D12" s="2">
        <v>0</v>
      </c>
      <c r="E12" s="2">
        <v>0</v>
      </c>
      <c r="F12" s="1">
        <v>0</v>
      </c>
      <c r="G12" s="1">
        <v>0</v>
      </c>
      <c r="H12" s="2">
        <v>0</v>
      </c>
      <c r="I12" s="2">
        <v>0</v>
      </c>
      <c r="J12" s="126"/>
      <c r="K12" s="96"/>
      <c r="L12" s="96"/>
    </row>
    <row r="13" spans="1:15" ht="15.75">
      <c r="A13" s="140"/>
      <c r="B13" s="142"/>
      <c r="C13" s="17" t="s">
        <v>51</v>
      </c>
      <c r="D13" s="2">
        <f t="shared" ref="D13:I14" si="0">D19+D146+D152</f>
        <v>809016.39</v>
      </c>
      <c r="E13" s="1">
        <f t="shared" si="0"/>
        <v>809016.39</v>
      </c>
      <c r="F13" s="1">
        <f t="shared" si="0"/>
        <v>728571.95</v>
      </c>
      <c r="G13" s="1">
        <f t="shared" si="0"/>
        <v>728571.95</v>
      </c>
      <c r="H13" s="2"/>
      <c r="I13" s="2">
        <f t="shared" si="0"/>
        <v>0</v>
      </c>
      <c r="J13" s="126"/>
      <c r="K13" s="96"/>
      <c r="L13" s="96"/>
    </row>
    <row r="14" spans="1:15" ht="15.75">
      <c r="A14" s="140"/>
      <c r="B14" s="142"/>
      <c r="C14" s="17" t="s">
        <v>21</v>
      </c>
      <c r="D14" s="8">
        <f t="shared" si="0"/>
        <v>21327318.98</v>
      </c>
      <c r="E14" s="8">
        <f t="shared" si="0"/>
        <v>20316182.050000001</v>
      </c>
      <c r="F14" s="1">
        <v>18369748.050000001</v>
      </c>
      <c r="G14" s="1">
        <v>17458006.960000001</v>
      </c>
      <c r="H14" s="2">
        <f t="shared" si="0"/>
        <v>17905483</v>
      </c>
      <c r="I14" s="2">
        <f t="shared" si="0"/>
        <v>17905483</v>
      </c>
      <c r="J14" s="126"/>
      <c r="K14" s="96"/>
      <c r="L14" s="96"/>
    </row>
    <row r="15" spans="1:15" ht="15.75" hidden="1">
      <c r="A15" s="124"/>
      <c r="B15" s="133"/>
      <c r="C15" s="17" t="s">
        <v>52</v>
      </c>
      <c r="D15" s="2">
        <v>0</v>
      </c>
      <c r="E15" s="2">
        <v>0</v>
      </c>
      <c r="F15" s="1">
        <v>0</v>
      </c>
      <c r="G15" s="1">
        <v>0</v>
      </c>
      <c r="H15" s="2">
        <v>0</v>
      </c>
      <c r="I15" s="2">
        <v>0</v>
      </c>
      <c r="J15" s="143"/>
      <c r="K15" s="111"/>
      <c r="L15" s="112"/>
    </row>
    <row r="16" spans="1:15" ht="15.75">
      <c r="A16" s="144" t="s">
        <v>12</v>
      </c>
      <c r="B16" s="156" t="s">
        <v>93</v>
      </c>
      <c r="C16" s="16" t="s">
        <v>49</v>
      </c>
      <c r="D16" s="2">
        <f>D18+D19+D20</f>
        <v>5502266.3899999997</v>
      </c>
      <c r="E16" s="2">
        <f>E18+E19+E20</f>
        <v>5454026.3899999997</v>
      </c>
      <c r="F16" s="1">
        <v>2320051.9500000002</v>
      </c>
      <c r="G16" s="1">
        <v>2320051.9500000002</v>
      </c>
      <c r="H16" s="2">
        <v>1712750</v>
      </c>
      <c r="I16" s="2">
        <f>I19+I20</f>
        <v>1712750</v>
      </c>
      <c r="J16" s="126"/>
      <c r="K16" s="96"/>
      <c r="L16" s="96"/>
    </row>
    <row r="17" spans="1:20" ht="12.75" customHeight="1">
      <c r="A17" s="144"/>
      <c r="B17" s="157"/>
      <c r="C17" s="17" t="s">
        <v>50</v>
      </c>
      <c r="D17" s="2"/>
      <c r="E17" s="2"/>
      <c r="F17" s="1"/>
      <c r="G17" s="1"/>
      <c r="H17" s="2"/>
      <c r="I17" s="2"/>
      <c r="J17" s="126"/>
      <c r="K17" s="96"/>
      <c r="L17" s="96"/>
    </row>
    <row r="18" spans="1:20" ht="15.75">
      <c r="A18" s="144"/>
      <c r="B18" s="157"/>
      <c r="C18" s="17" t="s">
        <v>5</v>
      </c>
      <c r="D18" s="2">
        <v>0</v>
      </c>
      <c r="E18" s="2">
        <v>0</v>
      </c>
      <c r="F18" s="1">
        <v>0</v>
      </c>
      <c r="G18" s="1">
        <v>0</v>
      </c>
      <c r="H18" s="2">
        <v>0</v>
      </c>
      <c r="I18" s="2">
        <v>0</v>
      </c>
      <c r="J18" s="126"/>
      <c r="K18" s="96"/>
      <c r="L18" s="96"/>
    </row>
    <row r="19" spans="1:20" s="80" customFormat="1" ht="15.75">
      <c r="A19" s="144"/>
      <c r="B19" s="157"/>
      <c r="C19" s="17" t="s">
        <v>51</v>
      </c>
      <c r="D19" s="1">
        <v>809016.39</v>
      </c>
      <c r="E19" s="1">
        <v>809016.39</v>
      </c>
      <c r="F19" s="1">
        <v>728571.95</v>
      </c>
      <c r="G19" s="1">
        <v>728571.95</v>
      </c>
      <c r="H19" s="2"/>
      <c r="I19" s="2">
        <v>0</v>
      </c>
      <c r="J19" s="126"/>
      <c r="K19" s="96"/>
      <c r="L19" s="96"/>
      <c r="M19" s="6"/>
      <c r="N19" s="6"/>
      <c r="O19" s="6"/>
      <c r="P19" s="6"/>
      <c r="Q19" s="6"/>
      <c r="R19" s="6"/>
      <c r="S19" s="6"/>
      <c r="T19" s="6"/>
    </row>
    <row r="20" spans="1:20" ht="18" customHeight="1">
      <c r="A20" s="144"/>
      <c r="B20" s="157"/>
      <c r="C20" s="17" t="s">
        <v>21</v>
      </c>
      <c r="D20" s="2">
        <v>4693250</v>
      </c>
      <c r="E20" s="2">
        <v>4645010</v>
      </c>
      <c r="F20" s="1">
        <v>1591480</v>
      </c>
      <c r="G20" s="1">
        <v>1591480</v>
      </c>
      <c r="H20" s="1">
        <v>1712750</v>
      </c>
      <c r="I20" s="1">
        <v>1712750</v>
      </c>
      <c r="J20" s="126"/>
      <c r="K20" s="96"/>
      <c r="L20" s="96"/>
    </row>
    <row r="21" spans="1:20" ht="15.75" hidden="1" customHeight="1">
      <c r="A21" s="96"/>
      <c r="B21" s="158"/>
      <c r="C21" s="16" t="s">
        <v>49</v>
      </c>
      <c r="D21" s="2">
        <f>D23+D24+D25+D26+D27</f>
        <v>4526535</v>
      </c>
      <c r="E21" s="2">
        <f>E23+E24+E25+E26+E27</f>
        <v>0</v>
      </c>
      <c r="F21" s="2"/>
      <c r="G21" s="2"/>
      <c r="H21" s="2">
        <f>H23+H24+H25+H26+H27</f>
        <v>4526535</v>
      </c>
      <c r="I21" s="2">
        <f>I23+I24+I25+I26+I27</f>
        <v>4526535</v>
      </c>
      <c r="J21" s="126"/>
      <c r="K21" s="96"/>
      <c r="L21" s="96"/>
    </row>
    <row r="22" spans="1:20" ht="15.75" hidden="1" customHeight="1">
      <c r="A22" s="96"/>
      <c r="B22" s="158"/>
      <c r="C22" s="17" t="s">
        <v>50</v>
      </c>
      <c r="D22" s="2"/>
      <c r="E22" s="2"/>
      <c r="F22" s="2"/>
      <c r="G22" s="2"/>
      <c r="H22" s="2"/>
      <c r="I22" s="2"/>
      <c r="J22" s="126"/>
      <c r="K22" s="96"/>
      <c r="L22" s="96"/>
    </row>
    <row r="23" spans="1:20" ht="15.75" hidden="1" customHeight="1">
      <c r="A23" s="96"/>
      <c r="B23" s="158"/>
      <c r="C23" s="17" t="s">
        <v>5</v>
      </c>
      <c r="D23" s="2">
        <v>0</v>
      </c>
      <c r="E23" s="2">
        <v>0</v>
      </c>
      <c r="F23" s="2"/>
      <c r="G23" s="2"/>
      <c r="H23" s="2">
        <v>0</v>
      </c>
      <c r="I23" s="2">
        <v>0</v>
      </c>
      <c r="J23" s="126"/>
      <c r="K23" s="96"/>
      <c r="L23" s="96"/>
    </row>
    <row r="24" spans="1:20" ht="15.75" hidden="1" customHeight="1">
      <c r="A24" s="96"/>
      <c r="B24" s="158"/>
      <c r="C24" s="17" t="s">
        <v>51</v>
      </c>
      <c r="D24" s="2">
        <v>0</v>
      </c>
      <c r="E24" s="2">
        <v>0</v>
      </c>
      <c r="F24" s="2"/>
      <c r="G24" s="2"/>
      <c r="H24" s="2">
        <v>0</v>
      </c>
      <c r="I24" s="2">
        <v>0</v>
      </c>
      <c r="J24" s="126"/>
      <c r="K24" s="96"/>
      <c r="L24" s="96"/>
    </row>
    <row r="25" spans="1:20" ht="15.75" hidden="1" customHeight="1">
      <c r="A25" s="96"/>
      <c r="B25" s="158"/>
      <c r="C25" s="17" t="s">
        <v>52</v>
      </c>
      <c r="D25" s="2">
        <v>0</v>
      </c>
      <c r="E25" s="2">
        <v>0</v>
      </c>
      <c r="F25" s="2"/>
      <c r="G25" s="2"/>
      <c r="H25" s="2">
        <v>0</v>
      </c>
      <c r="I25" s="2">
        <v>0</v>
      </c>
      <c r="J25" s="126"/>
      <c r="K25" s="96"/>
      <c r="L25" s="96"/>
    </row>
    <row r="26" spans="1:20" ht="15.75" hidden="1" customHeight="1">
      <c r="A26" s="96"/>
      <c r="B26" s="158"/>
      <c r="C26" s="17" t="s">
        <v>21</v>
      </c>
      <c r="D26" s="2">
        <v>4526535</v>
      </c>
      <c r="E26" s="2">
        <v>0</v>
      </c>
      <c r="F26" s="2"/>
      <c r="G26" s="2"/>
      <c r="H26" s="2">
        <v>4526535</v>
      </c>
      <c r="I26" s="2">
        <v>4526535</v>
      </c>
      <c r="J26" s="126"/>
      <c r="K26" s="96"/>
      <c r="L26" s="96"/>
    </row>
    <row r="27" spans="1:20" ht="15.75" hidden="1" customHeight="1">
      <c r="A27" s="96"/>
      <c r="B27" s="158"/>
      <c r="C27" s="17" t="s">
        <v>10</v>
      </c>
      <c r="D27" s="2">
        <v>0</v>
      </c>
      <c r="E27" s="2">
        <v>0</v>
      </c>
      <c r="F27" s="2"/>
      <c r="G27" s="2"/>
      <c r="H27" s="2">
        <v>0</v>
      </c>
      <c r="I27" s="2">
        <v>0</v>
      </c>
      <c r="J27" s="126"/>
      <c r="K27" s="96"/>
      <c r="L27" s="96"/>
    </row>
    <row r="28" spans="1:20" ht="15.75" hidden="1" customHeight="1">
      <c r="A28" s="96"/>
      <c r="B28" s="158"/>
      <c r="C28" s="16" t="s">
        <v>49</v>
      </c>
      <c r="D28" s="2">
        <f>D30+D31+D32+D33+D34</f>
        <v>500000</v>
      </c>
      <c r="E28" s="2">
        <f>E30+E31+E32+E33+E34</f>
        <v>0</v>
      </c>
      <c r="F28" s="2"/>
      <c r="G28" s="2"/>
      <c r="H28" s="2">
        <f>H30+H31+H32+H33+H34</f>
        <v>500000</v>
      </c>
      <c r="I28" s="2">
        <f>I30+I31+I32+I33+I34</f>
        <v>500000</v>
      </c>
      <c r="J28" s="126"/>
      <c r="K28" s="96"/>
      <c r="L28" s="96"/>
    </row>
    <row r="29" spans="1:20" ht="21.75" hidden="1" customHeight="1">
      <c r="A29" s="96"/>
      <c r="B29" s="158"/>
      <c r="C29" s="17" t="s">
        <v>50</v>
      </c>
      <c r="D29" s="2"/>
      <c r="E29" s="2"/>
      <c r="F29" s="2"/>
      <c r="G29" s="2"/>
      <c r="H29" s="2"/>
      <c r="I29" s="2"/>
      <c r="J29" s="126"/>
      <c r="K29" s="96"/>
      <c r="L29" s="96"/>
    </row>
    <row r="30" spans="1:20" ht="18" hidden="1" customHeight="1">
      <c r="A30" s="96"/>
      <c r="B30" s="158"/>
      <c r="C30" s="17" t="s">
        <v>5</v>
      </c>
      <c r="D30" s="2">
        <v>0</v>
      </c>
      <c r="E30" s="2">
        <v>0</v>
      </c>
      <c r="F30" s="2"/>
      <c r="G30" s="2"/>
      <c r="H30" s="2">
        <v>0</v>
      </c>
      <c r="I30" s="2">
        <v>0</v>
      </c>
      <c r="J30" s="126"/>
      <c r="K30" s="96"/>
      <c r="L30" s="96"/>
    </row>
    <row r="31" spans="1:20" ht="30" hidden="1" customHeight="1">
      <c r="A31" s="96"/>
      <c r="B31" s="158"/>
      <c r="C31" s="17" t="s">
        <v>51</v>
      </c>
      <c r="D31" s="2">
        <v>0</v>
      </c>
      <c r="E31" s="2">
        <v>0</v>
      </c>
      <c r="F31" s="2"/>
      <c r="G31" s="2"/>
      <c r="H31" s="2">
        <v>0</v>
      </c>
      <c r="I31" s="2">
        <v>0</v>
      </c>
      <c r="J31" s="126"/>
      <c r="K31" s="96"/>
      <c r="L31" s="96"/>
    </row>
    <row r="32" spans="1:20" ht="33" hidden="1" customHeight="1">
      <c r="A32" s="96"/>
      <c r="B32" s="158"/>
      <c r="C32" s="17" t="s">
        <v>52</v>
      </c>
      <c r="D32" s="2">
        <v>0</v>
      </c>
      <c r="E32" s="2">
        <v>0</v>
      </c>
      <c r="F32" s="2"/>
      <c r="G32" s="2"/>
      <c r="H32" s="2">
        <v>0</v>
      </c>
      <c r="I32" s="2">
        <v>0</v>
      </c>
      <c r="J32" s="126"/>
      <c r="K32" s="96"/>
      <c r="L32" s="96"/>
    </row>
    <row r="33" spans="1:12" ht="28.5" hidden="1" customHeight="1">
      <c r="A33" s="96"/>
      <c r="B33" s="158"/>
      <c r="C33" s="17" t="s">
        <v>21</v>
      </c>
      <c r="D33" s="2">
        <v>500000</v>
      </c>
      <c r="E33" s="2">
        <v>0</v>
      </c>
      <c r="F33" s="2"/>
      <c r="G33" s="2"/>
      <c r="H33" s="2">
        <v>500000</v>
      </c>
      <c r="I33" s="2">
        <v>500000</v>
      </c>
      <c r="J33" s="126"/>
      <c r="K33" s="96"/>
      <c r="L33" s="96"/>
    </row>
    <row r="34" spans="1:12" ht="49.5" hidden="1" customHeight="1">
      <c r="A34" s="96"/>
      <c r="B34" s="158"/>
      <c r="C34" s="17" t="s">
        <v>10</v>
      </c>
      <c r="D34" s="2">
        <v>0</v>
      </c>
      <c r="E34" s="2">
        <v>0</v>
      </c>
      <c r="F34" s="2"/>
      <c r="G34" s="2"/>
      <c r="H34" s="2">
        <v>0</v>
      </c>
      <c r="I34" s="2">
        <v>0</v>
      </c>
      <c r="J34" s="126"/>
      <c r="K34" s="96"/>
      <c r="L34" s="96"/>
    </row>
    <row r="35" spans="1:12" ht="15.75" hidden="1" customHeight="1">
      <c r="A35" s="96"/>
      <c r="B35" s="158"/>
      <c r="C35" s="16" t="s">
        <v>49</v>
      </c>
      <c r="D35" s="2">
        <f>D37+D38+D39+D40+D41</f>
        <v>101000</v>
      </c>
      <c r="E35" s="2">
        <f>E37+E38+E39+E40+E41</f>
        <v>0</v>
      </c>
      <c r="F35" s="2"/>
      <c r="G35" s="2"/>
      <c r="H35" s="2">
        <f>H37+H38+H39+H40+H41</f>
        <v>101000</v>
      </c>
      <c r="I35" s="2">
        <f>I37+I38+I39+I40+I41</f>
        <v>101000</v>
      </c>
      <c r="J35" s="126"/>
      <c r="K35" s="96"/>
      <c r="L35" s="96"/>
    </row>
    <row r="36" spans="1:12" ht="15.75" hidden="1" customHeight="1">
      <c r="A36" s="96"/>
      <c r="B36" s="158"/>
      <c r="C36" s="17" t="s">
        <v>50</v>
      </c>
      <c r="D36" s="2"/>
      <c r="E36" s="2"/>
      <c r="F36" s="2"/>
      <c r="G36" s="2"/>
      <c r="H36" s="2"/>
      <c r="I36" s="2"/>
      <c r="J36" s="126"/>
      <c r="K36" s="96"/>
      <c r="L36" s="96"/>
    </row>
    <row r="37" spans="1:12" ht="15.75" hidden="1" customHeight="1">
      <c r="A37" s="96"/>
      <c r="B37" s="158"/>
      <c r="C37" s="17" t="s">
        <v>5</v>
      </c>
      <c r="D37" s="2">
        <v>0</v>
      </c>
      <c r="E37" s="2">
        <v>0</v>
      </c>
      <c r="F37" s="2"/>
      <c r="G37" s="2"/>
      <c r="H37" s="2">
        <v>0</v>
      </c>
      <c r="I37" s="2">
        <v>0</v>
      </c>
      <c r="J37" s="126"/>
      <c r="K37" s="96"/>
      <c r="L37" s="96"/>
    </row>
    <row r="38" spans="1:12" ht="15.75" hidden="1" customHeight="1">
      <c r="A38" s="96"/>
      <c r="B38" s="158"/>
      <c r="C38" s="17" t="s">
        <v>51</v>
      </c>
      <c r="D38" s="2">
        <v>0</v>
      </c>
      <c r="E38" s="2">
        <v>0</v>
      </c>
      <c r="F38" s="2"/>
      <c r="G38" s="2"/>
      <c r="H38" s="2">
        <v>0</v>
      </c>
      <c r="I38" s="2">
        <v>0</v>
      </c>
      <c r="J38" s="126"/>
      <c r="K38" s="96"/>
      <c r="L38" s="96"/>
    </row>
    <row r="39" spans="1:12" ht="15.75" hidden="1" customHeight="1">
      <c r="A39" s="96"/>
      <c r="B39" s="158"/>
      <c r="C39" s="17" t="s">
        <v>52</v>
      </c>
      <c r="D39" s="2">
        <v>0</v>
      </c>
      <c r="E39" s="2">
        <v>0</v>
      </c>
      <c r="F39" s="2"/>
      <c r="G39" s="2"/>
      <c r="H39" s="2">
        <v>0</v>
      </c>
      <c r="I39" s="2">
        <v>0</v>
      </c>
      <c r="J39" s="126"/>
      <c r="K39" s="96"/>
      <c r="L39" s="96"/>
    </row>
    <row r="40" spans="1:12" ht="15.75" hidden="1" customHeight="1">
      <c r="A40" s="96"/>
      <c r="B40" s="158"/>
      <c r="C40" s="17" t="s">
        <v>21</v>
      </c>
      <c r="D40" s="2">
        <v>101000</v>
      </c>
      <c r="E40" s="2">
        <v>0</v>
      </c>
      <c r="F40" s="2"/>
      <c r="G40" s="2"/>
      <c r="H40" s="2">
        <v>101000</v>
      </c>
      <c r="I40" s="2">
        <v>101000</v>
      </c>
      <c r="J40" s="126"/>
      <c r="K40" s="96"/>
      <c r="L40" s="96"/>
    </row>
    <row r="41" spans="1:12" ht="15.75" hidden="1" customHeight="1">
      <c r="A41" s="96"/>
      <c r="B41" s="158"/>
      <c r="C41" s="17" t="s">
        <v>10</v>
      </c>
      <c r="D41" s="2">
        <v>0</v>
      </c>
      <c r="E41" s="2">
        <v>0</v>
      </c>
      <c r="F41" s="2"/>
      <c r="G41" s="2"/>
      <c r="H41" s="2">
        <v>0</v>
      </c>
      <c r="I41" s="2">
        <v>0</v>
      </c>
      <c r="J41" s="126"/>
      <c r="K41" s="96"/>
      <c r="L41" s="96"/>
    </row>
    <row r="42" spans="1:12" ht="15.75" hidden="1" customHeight="1">
      <c r="A42" s="96"/>
      <c r="B42" s="158"/>
      <c r="C42" s="16" t="s">
        <v>49</v>
      </c>
      <c r="D42" s="2">
        <f>D44+D45+D46+D47+D48</f>
        <v>230000</v>
      </c>
      <c r="E42" s="2">
        <f>E44+E45+E46+E47+E48</f>
        <v>0</v>
      </c>
      <c r="F42" s="2"/>
      <c r="G42" s="2"/>
      <c r="H42" s="2">
        <f>H44+H45+H46+H47+H48</f>
        <v>230000</v>
      </c>
      <c r="I42" s="2">
        <f>I44+I45+I46+I47+I48</f>
        <v>230000</v>
      </c>
      <c r="J42" s="126"/>
      <c r="K42" s="96"/>
      <c r="L42" s="96"/>
    </row>
    <row r="43" spans="1:12" ht="15.75" hidden="1" customHeight="1">
      <c r="A43" s="96"/>
      <c r="B43" s="158"/>
      <c r="C43" s="17" t="s">
        <v>50</v>
      </c>
      <c r="D43" s="2"/>
      <c r="E43" s="2"/>
      <c r="F43" s="2"/>
      <c r="G43" s="2"/>
      <c r="H43" s="2"/>
      <c r="I43" s="2"/>
      <c r="J43" s="126"/>
      <c r="K43" s="96"/>
      <c r="L43" s="96"/>
    </row>
    <row r="44" spans="1:12" ht="15.75" hidden="1" customHeight="1">
      <c r="A44" s="96"/>
      <c r="B44" s="158"/>
      <c r="C44" s="17" t="s">
        <v>5</v>
      </c>
      <c r="D44" s="2">
        <v>0</v>
      </c>
      <c r="E44" s="2">
        <v>0</v>
      </c>
      <c r="F44" s="2"/>
      <c r="G44" s="2"/>
      <c r="H44" s="2">
        <v>0</v>
      </c>
      <c r="I44" s="2">
        <v>0</v>
      </c>
      <c r="J44" s="126"/>
      <c r="K44" s="96"/>
      <c r="L44" s="96"/>
    </row>
    <row r="45" spans="1:12" ht="15.75" hidden="1" customHeight="1">
      <c r="A45" s="96"/>
      <c r="B45" s="158"/>
      <c r="C45" s="17" t="s">
        <v>51</v>
      </c>
      <c r="D45" s="2">
        <v>0</v>
      </c>
      <c r="E45" s="2">
        <v>0</v>
      </c>
      <c r="F45" s="2"/>
      <c r="G45" s="2"/>
      <c r="H45" s="2">
        <v>0</v>
      </c>
      <c r="I45" s="2">
        <v>0</v>
      </c>
      <c r="J45" s="126"/>
      <c r="K45" s="96"/>
      <c r="L45" s="96"/>
    </row>
    <row r="46" spans="1:12" ht="15.75" hidden="1" customHeight="1">
      <c r="A46" s="96"/>
      <c r="B46" s="158"/>
      <c r="C46" s="17" t="s">
        <v>52</v>
      </c>
      <c r="D46" s="2">
        <v>0</v>
      </c>
      <c r="E46" s="2">
        <v>0</v>
      </c>
      <c r="F46" s="2"/>
      <c r="G46" s="2"/>
      <c r="H46" s="2">
        <v>0</v>
      </c>
      <c r="I46" s="2">
        <v>0</v>
      </c>
      <c r="J46" s="126"/>
      <c r="K46" s="96"/>
      <c r="L46" s="96"/>
    </row>
    <row r="47" spans="1:12" ht="15.75" hidden="1" customHeight="1">
      <c r="A47" s="96"/>
      <c r="B47" s="158"/>
      <c r="C47" s="17" t="s">
        <v>21</v>
      </c>
      <c r="D47" s="2">
        <v>230000</v>
      </c>
      <c r="E47" s="2">
        <v>0</v>
      </c>
      <c r="F47" s="2"/>
      <c r="G47" s="2"/>
      <c r="H47" s="2">
        <v>230000</v>
      </c>
      <c r="I47" s="2">
        <v>230000</v>
      </c>
      <c r="J47" s="126"/>
      <c r="K47" s="96"/>
      <c r="L47" s="96"/>
    </row>
    <row r="48" spans="1:12" ht="15.75" hidden="1" customHeight="1">
      <c r="A48" s="96"/>
      <c r="B48" s="158"/>
      <c r="C48" s="17" t="s">
        <v>10</v>
      </c>
      <c r="D48" s="2">
        <v>0</v>
      </c>
      <c r="E48" s="2">
        <v>0</v>
      </c>
      <c r="F48" s="2"/>
      <c r="G48" s="2"/>
      <c r="H48" s="2">
        <v>0</v>
      </c>
      <c r="I48" s="2">
        <v>0</v>
      </c>
      <c r="J48" s="126"/>
      <c r="K48" s="96"/>
      <c r="L48" s="96"/>
    </row>
    <row r="49" spans="1:12" ht="15.75" hidden="1" customHeight="1">
      <c r="A49" s="96"/>
      <c r="B49" s="158"/>
      <c r="C49" s="16" t="s">
        <v>49</v>
      </c>
      <c r="D49" s="2">
        <f>D51+D52+D53+D54+D55</f>
        <v>100000</v>
      </c>
      <c r="E49" s="2">
        <f>E51+E52+E53+E54+E55</f>
        <v>0</v>
      </c>
      <c r="F49" s="2"/>
      <c r="G49" s="2"/>
      <c r="H49" s="2">
        <f>H51+H52+H53+H54+H55</f>
        <v>100000</v>
      </c>
      <c r="I49" s="2">
        <f>I51+I52+I53+I54+I55</f>
        <v>100000</v>
      </c>
      <c r="J49" s="126"/>
      <c r="K49" s="96"/>
      <c r="L49" s="96"/>
    </row>
    <row r="50" spans="1:12" ht="15.75" hidden="1" customHeight="1">
      <c r="A50" s="96"/>
      <c r="B50" s="158"/>
      <c r="C50" s="17" t="s">
        <v>50</v>
      </c>
      <c r="D50" s="2"/>
      <c r="E50" s="2"/>
      <c r="F50" s="2"/>
      <c r="G50" s="2"/>
      <c r="H50" s="2"/>
      <c r="I50" s="2"/>
      <c r="J50" s="126"/>
      <c r="K50" s="96"/>
      <c r="L50" s="96"/>
    </row>
    <row r="51" spans="1:12" ht="15.75" hidden="1" customHeight="1">
      <c r="A51" s="96"/>
      <c r="B51" s="158"/>
      <c r="C51" s="17" t="s">
        <v>5</v>
      </c>
      <c r="D51" s="2">
        <v>0</v>
      </c>
      <c r="E51" s="2">
        <v>0</v>
      </c>
      <c r="F51" s="2"/>
      <c r="G51" s="2"/>
      <c r="H51" s="2">
        <v>0</v>
      </c>
      <c r="I51" s="2">
        <v>0</v>
      </c>
      <c r="J51" s="126"/>
      <c r="K51" s="96"/>
      <c r="L51" s="96"/>
    </row>
    <row r="52" spans="1:12" ht="15.75" hidden="1" customHeight="1">
      <c r="A52" s="96"/>
      <c r="B52" s="158"/>
      <c r="C52" s="17" t="s">
        <v>51</v>
      </c>
      <c r="D52" s="2">
        <v>0</v>
      </c>
      <c r="E52" s="2">
        <v>0</v>
      </c>
      <c r="F52" s="2"/>
      <c r="G52" s="2"/>
      <c r="H52" s="2">
        <v>0</v>
      </c>
      <c r="I52" s="2">
        <v>0</v>
      </c>
      <c r="J52" s="126"/>
      <c r="K52" s="96"/>
      <c r="L52" s="96"/>
    </row>
    <row r="53" spans="1:12" ht="15.75" hidden="1" customHeight="1">
      <c r="A53" s="96"/>
      <c r="B53" s="158"/>
      <c r="C53" s="17" t="s">
        <v>52</v>
      </c>
      <c r="D53" s="2">
        <v>0</v>
      </c>
      <c r="E53" s="2">
        <v>0</v>
      </c>
      <c r="F53" s="2"/>
      <c r="G53" s="2"/>
      <c r="H53" s="2">
        <v>0</v>
      </c>
      <c r="I53" s="2">
        <v>0</v>
      </c>
      <c r="J53" s="126"/>
      <c r="K53" s="96"/>
      <c r="L53" s="96"/>
    </row>
    <row r="54" spans="1:12" ht="15.75" hidden="1" customHeight="1">
      <c r="A54" s="96"/>
      <c r="B54" s="158"/>
      <c r="C54" s="17" t="s">
        <v>21</v>
      </c>
      <c r="D54" s="2">
        <v>100000</v>
      </c>
      <c r="E54" s="2">
        <v>0</v>
      </c>
      <c r="F54" s="2"/>
      <c r="G54" s="2"/>
      <c r="H54" s="2">
        <v>100000</v>
      </c>
      <c r="I54" s="2">
        <v>100000</v>
      </c>
      <c r="J54" s="126"/>
      <c r="K54" s="96"/>
      <c r="L54" s="96"/>
    </row>
    <row r="55" spans="1:12" ht="15.75" hidden="1" customHeight="1">
      <c r="A55" s="96"/>
      <c r="B55" s="158"/>
      <c r="C55" s="17" t="s">
        <v>10</v>
      </c>
      <c r="D55" s="2">
        <v>0</v>
      </c>
      <c r="E55" s="2">
        <v>0</v>
      </c>
      <c r="F55" s="2"/>
      <c r="G55" s="2"/>
      <c r="H55" s="2">
        <v>0</v>
      </c>
      <c r="I55" s="2">
        <v>0</v>
      </c>
      <c r="J55" s="126"/>
      <c r="K55" s="96"/>
      <c r="L55" s="96"/>
    </row>
    <row r="56" spans="1:12" ht="15.75" hidden="1" customHeight="1">
      <c r="A56" s="96"/>
      <c r="B56" s="158"/>
      <c r="C56" s="16" t="s">
        <v>49</v>
      </c>
      <c r="D56" s="2">
        <f>D58+D59+D60+D61+D62</f>
        <v>0</v>
      </c>
      <c r="E56" s="2">
        <f>E58+E59+E60+E61+E62</f>
        <v>0</v>
      </c>
      <c r="F56" s="2"/>
      <c r="G56" s="2"/>
      <c r="H56" s="2">
        <f>H58+H59+H60+H61+H62</f>
        <v>0</v>
      </c>
      <c r="I56" s="2">
        <f>I58+I59+I60+I61+I62</f>
        <v>0</v>
      </c>
      <c r="J56" s="126"/>
      <c r="K56" s="96"/>
      <c r="L56" s="96"/>
    </row>
    <row r="57" spans="1:12" ht="15.75" hidden="1" customHeight="1">
      <c r="A57" s="96"/>
      <c r="B57" s="158"/>
      <c r="C57" s="17" t="s">
        <v>50</v>
      </c>
      <c r="D57" s="2"/>
      <c r="E57" s="2"/>
      <c r="F57" s="2"/>
      <c r="G57" s="2"/>
      <c r="H57" s="2"/>
      <c r="I57" s="2"/>
      <c r="J57" s="126"/>
      <c r="K57" s="96"/>
      <c r="L57" s="96"/>
    </row>
    <row r="58" spans="1:12" ht="15.75" hidden="1" customHeight="1">
      <c r="A58" s="96"/>
      <c r="B58" s="158"/>
      <c r="C58" s="17" t="s">
        <v>5</v>
      </c>
      <c r="D58" s="2">
        <v>0</v>
      </c>
      <c r="E58" s="2">
        <v>0</v>
      </c>
      <c r="F58" s="2"/>
      <c r="G58" s="2"/>
      <c r="H58" s="2">
        <v>0</v>
      </c>
      <c r="I58" s="2">
        <v>0</v>
      </c>
      <c r="J58" s="126"/>
      <c r="K58" s="96"/>
      <c r="L58" s="96"/>
    </row>
    <row r="59" spans="1:12" ht="15.75" hidden="1" customHeight="1">
      <c r="A59" s="96"/>
      <c r="B59" s="158"/>
      <c r="C59" s="17" t="s">
        <v>51</v>
      </c>
      <c r="D59" s="2">
        <v>0</v>
      </c>
      <c r="E59" s="2">
        <v>0</v>
      </c>
      <c r="F59" s="2"/>
      <c r="G59" s="2"/>
      <c r="H59" s="2">
        <v>0</v>
      </c>
      <c r="I59" s="2">
        <v>0</v>
      </c>
      <c r="J59" s="126"/>
      <c r="K59" s="96"/>
      <c r="L59" s="96"/>
    </row>
    <row r="60" spans="1:12" ht="15.75" hidden="1" customHeight="1">
      <c r="A60" s="96"/>
      <c r="B60" s="158"/>
      <c r="C60" s="17" t="s">
        <v>52</v>
      </c>
      <c r="D60" s="2">
        <v>0</v>
      </c>
      <c r="E60" s="2">
        <v>0</v>
      </c>
      <c r="F60" s="2"/>
      <c r="G60" s="2"/>
      <c r="H60" s="2">
        <v>0</v>
      </c>
      <c r="I60" s="2">
        <v>0</v>
      </c>
      <c r="J60" s="126"/>
      <c r="K60" s="96"/>
      <c r="L60" s="96"/>
    </row>
    <row r="61" spans="1:12" ht="15.75" hidden="1" customHeight="1">
      <c r="A61" s="96"/>
      <c r="B61" s="158"/>
      <c r="C61" s="17" t="s">
        <v>21</v>
      </c>
      <c r="D61" s="2">
        <v>0</v>
      </c>
      <c r="E61" s="2">
        <v>0</v>
      </c>
      <c r="F61" s="2"/>
      <c r="G61" s="2"/>
      <c r="H61" s="2">
        <v>0</v>
      </c>
      <c r="I61" s="2">
        <v>0</v>
      </c>
      <c r="J61" s="126"/>
      <c r="K61" s="96"/>
      <c r="L61" s="96"/>
    </row>
    <row r="62" spans="1:12" ht="15.75" hidden="1" customHeight="1">
      <c r="A62" s="96"/>
      <c r="B62" s="158"/>
      <c r="C62" s="17" t="s">
        <v>10</v>
      </c>
      <c r="D62" s="2">
        <v>0</v>
      </c>
      <c r="E62" s="2">
        <v>0</v>
      </c>
      <c r="F62" s="2"/>
      <c r="G62" s="2"/>
      <c r="H62" s="2">
        <v>0</v>
      </c>
      <c r="I62" s="2">
        <v>0</v>
      </c>
      <c r="J62" s="126"/>
      <c r="K62" s="96"/>
      <c r="L62" s="96"/>
    </row>
    <row r="63" spans="1:12" ht="15.75" hidden="1" customHeight="1">
      <c r="A63" s="96"/>
      <c r="B63" s="158"/>
      <c r="C63" s="16" t="s">
        <v>49</v>
      </c>
      <c r="D63" s="2">
        <f>D65+D66+D67+D68+D69</f>
        <v>200000</v>
      </c>
      <c r="E63" s="2">
        <f>E65+E66+E67+E68+E69</f>
        <v>0</v>
      </c>
      <c r="F63" s="2"/>
      <c r="G63" s="2"/>
      <c r="H63" s="2">
        <f>H65+H66+H67+H68+H69</f>
        <v>200000</v>
      </c>
      <c r="I63" s="2">
        <f>I65+I66+I67+I68+I69</f>
        <v>200000</v>
      </c>
      <c r="J63" s="126"/>
      <c r="K63" s="96"/>
      <c r="L63" s="96"/>
    </row>
    <row r="64" spans="1:12" ht="15.75" hidden="1" customHeight="1">
      <c r="A64" s="96"/>
      <c r="B64" s="158"/>
      <c r="C64" s="17" t="s">
        <v>50</v>
      </c>
      <c r="D64" s="2"/>
      <c r="E64" s="2"/>
      <c r="F64" s="2"/>
      <c r="G64" s="2"/>
      <c r="H64" s="2"/>
      <c r="I64" s="2"/>
      <c r="J64" s="126"/>
      <c r="K64" s="96"/>
      <c r="L64" s="96"/>
    </row>
    <row r="65" spans="1:12" ht="15.75" hidden="1" customHeight="1">
      <c r="A65" s="96"/>
      <c r="B65" s="158"/>
      <c r="C65" s="17" t="s">
        <v>5</v>
      </c>
      <c r="D65" s="2">
        <v>0</v>
      </c>
      <c r="E65" s="2">
        <v>0</v>
      </c>
      <c r="F65" s="2"/>
      <c r="G65" s="2"/>
      <c r="H65" s="2">
        <v>0</v>
      </c>
      <c r="I65" s="2">
        <v>0</v>
      </c>
      <c r="J65" s="126"/>
      <c r="K65" s="96"/>
      <c r="L65" s="96"/>
    </row>
    <row r="66" spans="1:12" ht="15.75" hidden="1" customHeight="1">
      <c r="A66" s="96"/>
      <c r="B66" s="158"/>
      <c r="C66" s="17" t="s">
        <v>51</v>
      </c>
      <c r="D66" s="2">
        <v>0</v>
      </c>
      <c r="E66" s="2">
        <v>0</v>
      </c>
      <c r="F66" s="2"/>
      <c r="G66" s="2"/>
      <c r="H66" s="2">
        <v>0</v>
      </c>
      <c r="I66" s="2">
        <v>0</v>
      </c>
      <c r="J66" s="126"/>
      <c r="K66" s="96"/>
      <c r="L66" s="96"/>
    </row>
    <row r="67" spans="1:12" ht="15.75" hidden="1" customHeight="1">
      <c r="A67" s="96"/>
      <c r="B67" s="158"/>
      <c r="C67" s="17" t="s">
        <v>52</v>
      </c>
      <c r="D67" s="2">
        <v>0</v>
      </c>
      <c r="E67" s="2">
        <v>0</v>
      </c>
      <c r="F67" s="2"/>
      <c r="G67" s="2"/>
      <c r="H67" s="2">
        <v>0</v>
      </c>
      <c r="I67" s="2">
        <v>0</v>
      </c>
      <c r="J67" s="126"/>
      <c r="K67" s="96"/>
      <c r="L67" s="96"/>
    </row>
    <row r="68" spans="1:12" ht="15.75" hidden="1" customHeight="1">
      <c r="A68" s="96"/>
      <c r="B68" s="158"/>
      <c r="C68" s="17" t="s">
        <v>21</v>
      </c>
      <c r="D68" s="2">
        <v>200000</v>
      </c>
      <c r="E68" s="2">
        <v>0</v>
      </c>
      <c r="F68" s="2"/>
      <c r="G68" s="2"/>
      <c r="H68" s="2">
        <v>200000</v>
      </c>
      <c r="I68" s="2">
        <v>200000</v>
      </c>
      <c r="J68" s="126"/>
      <c r="K68" s="96"/>
      <c r="L68" s="96"/>
    </row>
    <row r="69" spans="1:12" ht="15.75" hidden="1" customHeight="1">
      <c r="A69" s="96"/>
      <c r="B69" s="158"/>
      <c r="C69" s="17" t="s">
        <v>10</v>
      </c>
      <c r="D69" s="2">
        <v>0</v>
      </c>
      <c r="E69" s="2">
        <v>0</v>
      </c>
      <c r="F69" s="2"/>
      <c r="G69" s="2"/>
      <c r="H69" s="2">
        <v>0</v>
      </c>
      <c r="I69" s="2">
        <v>0</v>
      </c>
      <c r="J69" s="126"/>
      <c r="K69" s="96"/>
      <c r="L69" s="96"/>
    </row>
    <row r="70" spans="1:12" ht="12.75" hidden="1" customHeight="1">
      <c r="A70" s="96"/>
      <c r="B70" s="158"/>
      <c r="C70" s="16" t="s">
        <v>49</v>
      </c>
      <c r="D70" s="2">
        <f>D72+D73+D74+D75+D76</f>
        <v>5044808</v>
      </c>
      <c r="E70" s="2">
        <f>E72+E73+E74+E75+E76</f>
        <v>0</v>
      </c>
      <c r="F70" s="2"/>
      <c r="G70" s="2"/>
      <c r="H70" s="2">
        <f>H72+H73+H74+H75+H76</f>
        <v>5044808</v>
      </c>
      <c r="I70" s="2">
        <f>I72+I73+I74+I75+I76</f>
        <v>5044808</v>
      </c>
      <c r="J70" s="126"/>
      <c r="K70" s="96"/>
      <c r="L70" s="96"/>
    </row>
    <row r="71" spans="1:12" ht="15.75" hidden="1" customHeight="1">
      <c r="A71" s="96"/>
      <c r="B71" s="158"/>
      <c r="C71" s="17" t="s">
        <v>50</v>
      </c>
      <c r="D71" s="2"/>
      <c r="E71" s="2"/>
      <c r="F71" s="2"/>
      <c r="G71" s="2"/>
      <c r="H71" s="2"/>
      <c r="I71" s="2"/>
      <c r="J71" s="126"/>
      <c r="K71" s="96"/>
      <c r="L71" s="96"/>
    </row>
    <row r="72" spans="1:12" ht="15.75" hidden="1" customHeight="1">
      <c r="A72" s="96"/>
      <c r="B72" s="158"/>
      <c r="C72" s="17" t="s">
        <v>5</v>
      </c>
      <c r="D72" s="2">
        <v>0</v>
      </c>
      <c r="E72" s="2">
        <v>0</v>
      </c>
      <c r="F72" s="2"/>
      <c r="G72" s="2"/>
      <c r="H72" s="2">
        <v>0</v>
      </c>
      <c r="I72" s="2">
        <v>0</v>
      </c>
      <c r="J72" s="126"/>
      <c r="K72" s="96"/>
      <c r="L72" s="96"/>
    </row>
    <row r="73" spans="1:12" ht="15.75" hidden="1" customHeight="1">
      <c r="A73" s="96"/>
      <c r="B73" s="158"/>
      <c r="C73" s="17" t="s">
        <v>51</v>
      </c>
      <c r="D73" s="2">
        <v>0</v>
      </c>
      <c r="E73" s="2">
        <v>0</v>
      </c>
      <c r="F73" s="2"/>
      <c r="G73" s="2"/>
      <c r="H73" s="2">
        <v>0</v>
      </c>
      <c r="I73" s="2">
        <v>0</v>
      </c>
      <c r="J73" s="126"/>
      <c r="K73" s="96"/>
      <c r="L73" s="96"/>
    </row>
    <row r="74" spans="1:12" ht="15.75" hidden="1" customHeight="1">
      <c r="A74" s="96"/>
      <c r="B74" s="158"/>
      <c r="C74" s="17" t="s">
        <v>52</v>
      </c>
      <c r="D74" s="2">
        <v>0</v>
      </c>
      <c r="E74" s="2">
        <v>0</v>
      </c>
      <c r="F74" s="2"/>
      <c r="G74" s="2"/>
      <c r="H74" s="2">
        <v>0</v>
      </c>
      <c r="I74" s="2">
        <v>0</v>
      </c>
      <c r="J74" s="126"/>
      <c r="K74" s="96"/>
      <c r="L74" s="96"/>
    </row>
    <row r="75" spans="1:12" ht="15.75" hidden="1" customHeight="1">
      <c r="A75" s="96"/>
      <c r="B75" s="158"/>
      <c r="C75" s="17" t="s">
        <v>21</v>
      </c>
      <c r="D75" s="2">
        <v>5044808</v>
      </c>
      <c r="E75" s="2">
        <v>0</v>
      </c>
      <c r="F75" s="2"/>
      <c r="G75" s="2"/>
      <c r="H75" s="2">
        <v>5044808</v>
      </c>
      <c r="I75" s="2">
        <v>5044808</v>
      </c>
      <c r="J75" s="126"/>
      <c r="K75" s="96"/>
      <c r="L75" s="96"/>
    </row>
    <row r="76" spans="1:12" ht="15.75" hidden="1" customHeight="1">
      <c r="A76" s="96"/>
      <c r="B76" s="158"/>
      <c r="C76" s="17" t="s">
        <v>10</v>
      </c>
      <c r="D76" s="2">
        <v>0</v>
      </c>
      <c r="E76" s="2">
        <v>0</v>
      </c>
      <c r="F76" s="2"/>
      <c r="G76" s="2"/>
      <c r="H76" s="2">
        <v>0</v>
      </c>
      <c r="I76" s="2">
        <v>0</v>
      </c>
      <c r="J76" s="126"/>
      <c r="K76" s="96"/>
      <c r="L76" s="96"/>
    </row>
    <row r="77" spans="1:12" ht="15.75" hidden="1" customHeight="1">
      <c r="A77" s="96"/>
      <c r="B77" s="158"/>
      <c r="C77" s="16" t="s">
        <v>49</v>
      </c>
      <c r="D77" s="2">
        <f>D79+D80+D81+D82+D83</f>
        <v>148470</v>
      </c>
      <c r="E77" s="2">
        <f>E79+E80+E81+E82+E83</f>
        <v>0</v>
      </c>
      <c r="F77" s="2"/>
      <c r="G77" s="2"/>
      <c r="H77" s="2">
        <f>H79+H80+H81+H82+H83</f>
        <v>148470</v>
      </c>
      <c r="I77" s="2">
        <f>I79+I80+I81+I82+I83</f>
        <v>148470</v>
      </c>
      <c r="J77" s="126"/>
      <c r="K77" s="96"/>
      <c r="L77" s="96"/>
    </row>
    <row r="78" spans="1:12" ht="15.75" hidden="1" customHeight="1">
      <c r="A78" s="96"/>
      <c r="B78" s="158"/>
      <c r="C78" s="17" t="s">
        <v>50</v>
      </c>
      <c r="D78" s="2"/>
      <c r="E78" s="2"/>
      <c r="F78" s="2"/>
      <c r="G78" s="2"/>
      <c r="H78" s="2"/>
      <c r="I78" s="2"/>
      <c r="J78" s="126"/>
      <c r="K78" s="96"/>
      <c r="L78" s="96"/>
    </row>
    <row r="79" spans="1:12" ht="15.75" hidden="1" customHeight="1">
      <c r="A79" s="96"/>
      <c r="B79" s="158"/>
      <c r="C79" s="17" t="s">
        <v>5</v>
      </c>
      <c r="D79" s="2">
        <v>0</v>
      </c>
      <c r="E79" s="2">
        <v>0</v>
      </c>
      <c r="F79" s="2"/>
      <c r="G79" s="2"/>
      <c r="H79" s="2">
        <v>0</v>
      </c>
      <c r="I79" s="2">
        <v>0</v>
      </c>
      <c r="J79" s="126"/>
      <c r="K79" s="96"/>
      <c r="L79" s="96"/>
    </row>
    <row r="80" spans="1:12" ht="15.75" hidden="1" customHeight="1">
      <c r="A80" s="96"/>
      <c r="B80" s="158"/>
      <c r="C80" s="17" t="s">
        <v>51</v>
      </c>
      <c r="D80" s="2">
        <v>0</v>
      </c>
      <c r="E80" s="2">
        <v>0</v>
      </c>
      <c r="F80" s="2"/>
      <c r="G80" s="2"/>
      <c r="H80" s="2">
        <v>0</v>
      </c>
      <c r="I80" s="2">
        <v>0</v>
      </c>
      <c r="J80" s="126"/>
      <c r="K80" s="96"/>
      <c r="L80" s="96"/>
    </row>
    <row r="81" spans="1:12" ht="15.75" hidden="1" customHeight="1">
      <c r="A81" s="96"/>
      <c r="B81" s="158"/>
      <c r="C81" s="17" t="s">
        <v>52</v>
      </c>
      <c r="D81" s="2">
        <v>0</v>
      </c>
      <c r="E81" s="2">
        <v>0</v>
      </c>
      <c r="F81" s="2"/>
      <c r="G81" s="2"/>
      <c r="H81" s="2">
        <v>0</v>
      </c>
      <c r="I81" s="2">
        <v>0</v>
      </c>
      <c r="J81" s="126"/>
      <c r="K81" s="96"/>
      <c r="L81" s="96"/>
    </row>
    <row r="82" spans="1:12" ht="15.75" hidden="1" customHeight="1">
      <c r="A82" s="96"/>
      <c r="B82" s="158"/>
      <c r="C82" s="17" t="s">
        <v>21</v>
      </c>
      <c r="D82" s="2">
        <v>148470</v>
      </c>
      <c r="E82" s="2">
        <v>0</v>
      </c>
      <c r="F82" s="2"/>
      <c r="G82" s="2"/>
      <c r="H82" s="2">
        <v>148470</v>
      </c>
      <c r="I82" s="2">
        <v>148470</v>
      </c>
      <c r="J82" s="126"/>
      <c r="K82" s="96"/>
      <c r="L82" s="96"/>
    </row>
    <row r="83" spans="1:12" ht="15.75" hidden="1" customHeight="1">
      <c r="A83" s="96"/>
      <c r="B83" s="158"/>
      <c r="C83" s="17" t="s">
        <v>10</v>
      </c>
      <c r="D83" s="2">
        <v>0</v>
      </c>
      <c r="E83" s="2">
        <v>0</v>
      </c>
      <c r="F83" s="2"/>
      <c r="G83" s="2"/>
      <c r="H83" s="2">
        <v>0</v>
      </c>
      <c r="I83" s="2">
        <v>0</v>
      </c>
      <c r="J83" s="126"/>
      <c r="K83" s="96"/>
      <c r="L83" s="96"/>
    </row>
    <row r="84" spans="1:12" ht="15.75" hidden="1" customHeight="1">
      <c r="A84" s="96"/>
      <c r="B84" s="158"/>
      <c r="C84" s="16" t="s">
        <v>49</v>
      </c>
      <c r="D84" s="2">
        <f>D86+D87+D88+D89+D90</f>
        <v>1484700</v>
      </c>
      <c r="E84" s="2">
        <f>E86+E87+E88+E89+E90</f>
        <v>0</v>
      </c>
      <c r="F84" s="2"/>
      <c r="G84" s="2"/>
      <c r="H84" s="2">
        <f>H86+H87+H88+H89+H90</f>
        <v>1484700</v>
      </c>
      <c r="I84" s="2">
        <f>I86+I87+I88+I89+I90</f>
        <v>1484700</v>
      </c>
      <c r="J84" s="126"/>
      <c r="K84" s="96"/>
      <c r="L84" s="96"/>
    </row>
    <row r="85" spans="1:12" ht="15.75" hidden="1" customHeight="1">
      <c r="A85" s="96"/>
      <c r="B85" s="158"/>
      <c r="C85" s="17" t="s">
        <v>50</v>
      </c>
      <c r="D85" s="2"/>
      <c r="E85" s="2"/>
      <c r="F85" s="2"/>
      <c r="G85" s="2"/>
      <c r="H85" s="2"/>
      <c r="I85" s="2"/>
      <c r="J85" s="126"/>
      <c r="K85" s="96"/>
      <c r="L85" s="96"/>
    </row>
    <row r="86" spans="1:12" ht="15.75" hidden="1" customHeight="1">
      <c r="A86" s="96"/>
      <c r="B86" s="158"/>
      <c r="C86" s="17" t="s">
        <v>5</v>
      </c>
      <c r="D86" s="2">
        <v>0</v>
      </c>
      <c r="E86" s="2">
        <v>0</v>
      </c>
      <c r="F86" s="2"/>
      <c r="G86" s="2"/>
      <c r="H86" s="2">
        <v>0</v>
      </c>
      <c r="I86" s="2">
        <v>0</v>
      </c>
      <c r="J86" s="126"/>
      <c r="K86" s="96"/>
      <c r="L86" s="96"/>
    </row>
    <row r="87" spans="1:12" ht="15.75" hidden="1" customHeight="1">
      <c r="A87" s="96"/>
      <c r="B87" s="158"/>
      <c r="C87" s="17" t="s">
        <v>51</v>
      </c>
      <c r="D87" s="2">
        <v>1484700</v>
      </c>
      <c r="E87" s="2">
        <v>0</v>
      </c>
      <c r="F87" s="2"/>
      <c r="G87" s="2"/>
      <c r="H87" s="2">
        <v>1484700</v>
      </c>
      <c r="I87" s="2">
        <v>1484700</v>
      </c>
      <c r="J87" s="126"/>
      <c r="K87" s="96"/>
      <c r="L87" s="96"/>
    </row>
    <row r="88" spans="1:12" ht="15.75" hidden="1" customHeight="1">
      <c r="A88" s="96"/>
      <c r="B88" s="158"/>
      <c r="C88" s="17" t="s">
        <v>52</v>
      </c>
      <c r="D88" s="2">
        <v>0</v>
      </c>
      <c r="E88" s="2">
        <v>0</v>
      </c>
      <c r="F88" s="2"/>
      <c r="G88" s="2"/>
      <c r="H88" s="2">
        <v>0</v>
      </c>
      <c r="I88" s="2">
        <v>0</v>
      </c>
      <c r="J88" s="126"/>
      <c r="K88" s="96"/>
      <c r="L88" s="96"/>
    </row>
    <row r="89" spans="1:12" ht="15.75" hidden="1" customHeight="1">
      <c r="A89" s="96"/>
      <c r="B89" s="158"/>
      <c r="C89" s="17" t="s">
        <v>21</v>
      </c>
      <c r="D89" s="2">
        <v>0</v>
      </c>
      <c r="E89" s="2">
        <v>0</v>
      </c>
      <c r="F89" s="2"/>
      <c r="G89" s="2"/>
      <c r="H89" s="2">
        <v>0</v>
      </c>
      <c r="I89" s="2">
        <v>0</v>
      </c>
      <c r="J89" s="126"/>
      <c r="K89" s="96"/>
      <c r="L89" s="96"/>
    </row>
    <row r="90" spans="1:12" ht="15.75" hidden="1" customHeight="1">
      <c r="A90" s="96"/>
      <c r="B90" s="158"/>
      <c r="C90" s="17" t="s">
        <v>10</v>
      </c>
      <c r="D90" s="2">
        <v>0</v>
      </c>
      <c r="E90" s="2">
        <v>0</v>
      </c>
      <c r="F90" s="2"/>
      <c r="G90" s="2"/>
      <c r="H90" s="2">
        <v>0</v>
      </c>
      <c r="I90" s="2">
        <v>0</v>
      </c>
      <c r="J90" s="126"/>
      <c r="K90" s="96"/>
      <c r="L90" s="96"/>
    </row>
    <row r="91" spans="1:12" ht="32.25" hidden="1" customHeight="1">
      <c r="A91" s="96"/>
      <c r="B91" s="158"/>
      <c r="C91" s="18" t="s">
        <v>49</v>
      </c>
      <c r="D91" s="2">
        <f>D93+D94+D95+D96+D97</f>
        <v>20000</v>
      </c>
      <c r="E91" s="2">
        <f>E93+E94+E95+E96+E97</f>
        <v>0</v>
      </c>
      <c r="F91" s="2"/>
      <c r="G91" s="2"/>
      <c r="H91" s="2">
        <f>H93+H94+H95+H96+H97</f>
        <v>20000</v>
      </c>
      <c r="I91" s="2">
        <f>I93+I94+I95+I96+I97</f>
        <v>20000</v>
      </c>
      <c r="J91" s="126"/>
      <c r="K91" s="96"/>
      <c r="L91" s="96"/>
    </row>
    <row r="92" spans="1:12" ht="15.75" hidden="1" customHeight="1">
      <c r="A92" s="96"/>
      <c r="B92" s="158"/>
      <c r="C92" s="17" t="s">
        <v>50</v>
      </c>
      <c r="D92" s="2"/>
      <c r="E92" s="2"/>
      <c r="F92" s="2"/>
      <c r="G92" s="2"/>
      <c r="H92" s="2"/>
      <c r="I92" s="2"/>
      <c r="J92" s="126"/>
      <c r="K92" s="96"/>
      <c r="L92" s="96"/>
    </row>
    <row r="93" spans="1:12" ht="15.75" hidden="1" customHeight="1">
      <c r="A93" s="96"/>
      <c r="B93" s="158"/>
      <c r="C93" s="17" t="s">
        <v>5</v>
      </c>
      <c r="D93" s="2">
        <v>0</v>
      </c>
      <c r="E93" s="2">
        <v>0</v>
      </c>
      <c r="F93" s="2"/>
      <c r="G93" s="2"/>
      <c r="H93" s="2">
        <v>0</v>
      </c>
      <c r="I93" s="2">
        <v>0</v>
      </c>
      <c r="J93" s="126"/>
      <c r="K93" s="96"/>
      <c r="L93" s="96"/>
    </row>
    <row r="94" spans="1:12" ht="15.75" hidden="1" customHeight="1">
      <c r="A94" s="96"/>
      <c r="B94" s="158"/>
      <c r="C94" s="17" t="s">
        <v>51</v>
      </c>
      <c r="D94" s="2">
        <v>0</v>
      </c>
      <c r="E94" s="2">
        <v>0</v>
      </c>
      <c r="F94" s="2"/>
      <c r="G94" s="2"/>
      <c r="H94" s="2">
        <v>0</v>
      </c>
      <c r="I94" s="2">
        <v>0</v>
      </c>
      <c r="J94" s="126"/>
      <c r="K94" s="96"/>
      <c r="L94" s="96"/>
    </row>
    <row r="95" spans="1:12" ht="15.75" hidden="1" customHeight="1">
      <c r="A95" s="96"/>
      <c r="B95" s="158"/>
      <c r="C95" s="17" t="s">
        <v>52</v>
      </c>
      <c r="D95" s="2">
        <v>0</v>
      </c>
      <c r="E95" s="2">
        <v>0</v>
      </c>
      <c r="F95" s="2"/>
      <c r="G95" s="2"/>
      <c r="H95" s="2">
        <v>0</v>
      </c>
      <c r="I95" s="2">
        <v>0</v>
      </c>
      <c r="J95" s="126"/>
      <c r="K95" s="96"/>
      <c r="L95" s="96"/>
    </row>
    <row r="96" spans="1:12" ht="59.25" hidden="1" customHeight="1">
      <c r="A96" s="96"/>
      <c r="B96" s="158"/>
      <c r="C96" s="19" t="s">
        <v>21</v>
      </c>
      <c r="D96" s="2">
        <v>20000</v>
      </c>
      <c r="E96" s="2">
        <v>0</v>
      </c>
      <c r="F96" s="2"/>
      <c r="G96" s="2"/>
      <c r="H96" s="2">
        <v>20000</v>
      </c>
      <c r="I96" s="2">
        <v>20000</v>
      </c>
      <c r="J96" s="126"/>
      <c r="K96" s="96"/>
      <c r="L96" s="96"/>
    </row>
    <row r="97" spans="1:12" ht="24.75" hidden="1" customHeight="1">
      <c r="A97" s="96"/>
      <c r="B97" s="158"/>
      <c r="C97" s="17" t="s">
        <v>10</v>
      </c>
      <c r="D97" s="2">
        <v>0</v>
      </c>
      <c r="E97" s="2">
        <v>0</v>
      </c>
      <c r="F97" s="2"/>
      <c r="G97" s="2"/>
      <c r="H97" s="2">
        <v>0</v>
      </c>
      <c r="I97" s="2">
        <v>0</v>
      </c>
      <c r="J97" s="126"/>
      <c r="K97" s="96"/>
      <c r="L97" s="96"/>
    </row>
    <row r="98" spans="1:12" ht="21" hidden="1" customHeight="1">
      <c r="A98" s="96"/>
      <c r="B98" s="158"/>
      <c r="C98" s="18" t="s">
        <v>49</v>
      </c>
      <c r="D98" s="2">
        <f>D100+D101+D102+D103+D104</f>
        <v>0</v>
      </c>
      <c r="E98" s="2">
        <f>E100+E101+E102+E103+E104</f>
        <v>0</v>
      </c>
      <c r="F98" s="2"/>
      <c r="G98" s="2"/>
      <c r="H98" s="2">
        <f>H100+H101+H102+H103+H104</f>
        <v>0</v>
      </c>
      <c r="I98" s="2">
        <f>I100+I101+I102+I103+I104</f>
        <v>0</v>
      </c>
      <c r="J98" s="126"/>
      <c r="K98" s="96"/>
      <c r="L98" s="96"/>
    </row>
    <row r="99" spans="1:12" ht="15.75" hidden="1" customHeight="1">
      <c r="A99" s="96"/>
      <c r="B99" s="158"/>
      <c r="C99" s="17" t="s">
        <v>50</v>
      </c>
      <c r="D99" s="2"/>
      <c r="E99" s="2"/>
      <c r="F99" s="2"/>
      <c r="G99" s="2"/>
      <c r="H99" s="2"/>
      <c r="I99" s="2"/>
      <c r="J99" s="126"/>
      <c r="K99" s="96"/>
      <c r="L99" s="96"/>
    </row>
    <row r="100" spans="1:12" ht="15.75" hidden="1" customHeight="1">
      <c r="A100" s="96"/>
      <c r="B100" s="158"/>
      <c r="C100" s="17" t="s">
        <v>5</v>
      </c>
      <c r="D100" s="2">
        <v>0</v>
      </c>
      <c r="E100" s="2">
        <v>0</v>
      </c>
      <c r="F100" s="2"/>
      <c r="G100" s="2"/>
      <c r="H100" s="2">
        <v>0</v>
      </c>
      <c r="I100" s="2">
        <v>0</v>
      </c>
      <c r="J100" s="126"/>
      <c r="K100" s="96"/>
      <c r="L100" s="96"/>
    </row>
    <row r="101" spans="1:12" ht="15.75" hidden="1" customHeight="1">
      <c r="A101" s="96"/>
      <c r="B101" s="158"/>
      <c r="C101" s="17" t="s">
        <v>51</v>
      </c>
      <c r="D101" s="2">
        <v>0</v>
      </c>
      <c r="E101" s="2">
        <v>0</v>
      </c>
      <c r="F101" s="2"/>
      <c r="G101" s="2"/>
      <c r="H101" s="2">
        <v>0</v>
      </c>
      <c r="I101" s="2">
        <v>0</v>
      </c>
      <c r="J101" s="126"/>
      <c r="K101" s="96"/>
      <c r="L101" s="96"/>
    </row>
    <row r="102" spans="1:12" ht="15.75" hidden="1" customHeight="1">
      <c r="A102" s="96"/>
      <c r="B102" s="158"/>
      <c r="C102" s="17" t="s">
        <v>52</v>
      </c>
      <c r="D102" s="2">
        <v>0</v>
      </c>
      <c r="E102" s="2">
        <v>0</v>
      </c>
      <c r="F102" s="2"/>
      <c r="G102" s="2"/>
      <c r="H102" s="2">
        <v>0</v>
      </c>
      <c r="I102" s="2">
        <v>0</v>
      </c>
      <c r="J102" s="126"/>
      <c r="K102" s="96"/>
      <c r="L102" s="96"/>
    </row>
    <row r="103" spans="1:12" ht="19.5" hidden="1" customHeight="1">
      <c r="A103" s="96"/>
      <c r="B103" s="158"/>
      <c r="C103" s="20" t="s">
        <v>21</v>
      </c>
      <c r="D103" s="2">
        <v>0</v>
      </c>
      <c r="E103" s="2">
        <v>0</v>
      </c>
      <c r="F103" s="2"/>
      <c r="G103" s="2"/>
      <c r="H103" s="2">
        <v>0</v>
      </c>
      <c r="I103" s="2">
        <v>0</v>
      </c>
      <c r="J103" s="126"/>
      <c r="K103" s="96"/>
      <c r="L103" s="96"/>
    </row>
    <row r="104" spans="1:12" ht="15.75" hidden="1" customHeight="1">
      <c r="A104" s="96"/>
      <c r="B104" s="158"/>
      <c r="C104" s="17" t="s">
        <v>10</v>
      </c>
      <c r="D104" s="2">
        <v>0</v>
      </c>
      <c r="E104" s="2">
        <v>0</v>
      </c>
      <c r="F104" s="2"/>
      <c r="G104" s="2"/>
      <c r="H104" s="2">
        <v>0</v>
      </c>
      <c r="I104" s="2">
        <v>0</v>
      </c>
      <c r="J104" s="126"/>
      <c r="K104" s="96"/>
      <c r="L104" s="96"/>
    </row>
    <row r="105" spans="1:12" ht="24.75" hidden="1" customHeight="1">
      <c r="A105" s="96"/>
      <c r="B105" s="158"/>
      <c r="C105" s="18" t="s">
        <v>49</v>
      </c>
      <c r="D105" s="2">
        <f>D107+D108+D109+D110+D111</f>
        <v>20000</v>
      </c>
      <c r="E105" s="2">
        <f>E107+E108+E109+E110+E111</f>
        <v>0</v>
      </c>
      <c r="F105" s="2"/>
      <c r="G105" s="2"/>
      <c r="H105" s="2">
        <f>H107+H108+H109+H110+H111</f>
        <v>20000</v>
      </c>
      <c r="I105" s="2">
        <f>I107+I108+I109+I110+I111</f>
        <v>20000</v>
      </c>
      <c r="J105" s="126"/>
      <c r="K105" s="96"/>
      <c r="L105" s="96"/>
    </row>
    <row r="106" spans="1:12" ht="15.75" hidden="1" customHeight="1">
      <c r="A106" s="96"/>
      <c r="B106" s="158"/>
      <c r="C106" s="17" t="s">
        <v>50</v>
      </c>
      <c r="D106" s="2"/>
      <c r="E106" s="2"/>
      <c r="F106" s="2"/>
      <c r="G106" s="2"/>
      <c r="H106" s="2"/>
      <c r="I106" s="2"/>
      <c r="J106" s="126"/>
      <c r="K106" s="96"/>
      <c r="L106" s="96"/>
    </row>
    <row r="107" spans="1:12" ht="15.75" hidden="1" customHeight="1">
      <c r="A107" s="96"/>
      <c r="B107" s="158"/>
      <c r="C107" s="17" t="s">
        <v>5</v>
      </c>
      <c r="D107" s="2">
        <v>0</v>
      </c>
      <c r="E107" s="2">
        <v>0</v>
      </c>
      <c r="F107" s="2"/>
      <c r="G107" s="2"/>
      <c r="H107" s="2">
        <v>0</v>
      </c>
      <c r="I107" s="2">
        <v>0</v>
      </c>
      <c r="J107" s="126"/>
      <c r="K107" s="96"/>
      <c r="L107" s="96"/>
    </row>
    <row r="108" spans="1:12" ht="15.75" hidden="1" customHeight="1">
      <c r="A108" s="96"/>
      <c r="B108" s="158"/>
      <c r="C108" s="17" t="s">
        <v>51</v>
      </c>
      <c r="D108" s="2">
        <v>0</v>
      </c>
      <c r="E108" s="2">
        <v>0</v>
      </c>
      <c r="F108" s="2"/>
      <c r="G108" s="2"/>
      <c r="H108" s="2">
        <v>0</v>
      </c>
      <c r="I108" s="2">
        <v>0</v>
      </c>
      <c r="J108" s="126"/>
      <c r="K108" s="96"/>
      <c r="L108" s="96"/>
    </row>
    <row r="109" spans="1:12" ht="15.75" hidden="1" customHeight="1">
      <c r="A109" s="96"/>
      <c r="B109" s="158"/>
      <c r="C109" s="17" t="s">
        <v>52</v>
      </c>
      <c r="D109" s="2">
        <v>0</v>
      </c>
      <c r="E109" s="2">
        <v>0</v>
      </c>
      <c r="F109" s="2"/>
      <c r="G109" s="2"/>
      <c r="H109" s="2">
        <v>0</v>
      </c>
      <c r="I109" s="2">
        <v>0</v>
      </c>
      <c r="J109" s="126"/>
      <c r="K109" s="96"/>
      <c r="L109" s="96"/>
    </row>
    <row r="110" spans="1:12" ht="21" hidden="1" customHeight="1">
      <c r="A110" s="96"/>
      <c r="B110" s="158"/>
      <c r="C110" s="20" t="s">
        <v>21</v>
      </c>
      <c r="D110" s="2">
        <v>20000</v>
      </c>
      <c r="E110" s="2">
        <v>0</v>
      </c>
      <c r="F110" s="2"/>
      <c r="G110" s="2"/>
      <c r="H110" s="2">
        <v>20000</v>
      </c>
      <c r="I110" s="2">
        <v>20000</v>
      </c>
      <c r="J110" s="126"/>
      <c r="K110" s="96"/>
      <c r="L110" s="96"/>
    </row>
    <row r="111" spans="1:12" ht="15.75" hidden="1" customHeight="1">
      <c r="A111" s="96"/>
      <c r="B111" s="158"/>
      <c r="C111" s="17" t="s">
        <v>10</v>
      </c>
      <c r="D111" s="2">
        <v>0</v>
      </c>
      <c r="E111" s="2">
        <v>0</v>
      </c>
      <c r="F111" s="2"/>
      <c r="G111" s="2"/>
      <c r="H111" s="2">
        <v>0</v>
      </c>
      <c r="I111" s="2">
        <v>0</v>
      </c>
      <c r="J111" s="126"/>
      <c r="K111" s="96"/>
      <c r="L111" s="96"/>
    </row>
    <row r="112" spans="1:12" ht="18.75" hidden="1" customHeight="1">
      <c r="A112" s="96"/>
      <c r="B112" s="158"/>
      <c r="C112" s="18" t="s">
        <v>49</v>
      </c>
      <c r="D112" s="2">
        <f>D114+D115+D116+D117+D118</f>
        <v>0</v>
      </c>
      <c r="E112" s="2">
        <f>E114+E115+E116+E117+E118</f>
        <v>0</v>
      </c>
      <c r="F112" s="2"/>
      <c r="G112" s="2"/>
      <c r="H112" s="2">
        <f>H114+H115+H116+H117+H118</f>
        <v>0</v>
      </c>
      <c r="I112" s="2">
        <f>I114+I115+I116+I117+I118</f>
        <v>0</v>
      </c>
      <c r="J112" s="126"/>
      <c r="K112" s="96"/>
      <c r="L112" s="96"/>
    </row>
    <row r="113" spans="1:15" ht="15.75" hidden="1" customHeight="1">
      <c r="A113" s="96"/>
      <c r="B113" s="158"/>
      <c r="C113" s="17" t="s">
        <v>50</v>
      </c>
      <c r="D113" s="2"/>
      <c r="E113" s="2"/>
      <c r="F113" s="2"/>
      <c r="G113" s="2"/>
      <c r="H113" s="2"/>
      <c r="I113" s="2"/>
      <c r="J113" s="126"/>
      <c r="K113" s="96"/>
      <c r="L113" s="96"/>
    </row>
    <row r="114" spans="1:15" ht="15.75" hidden="1" customHeight="1">
      <c r="A114" s="96"/>
      <c r="B114" s="158"/>
      <c r="C114" s="17" t="s">
        <v>5</v>
      </c>
      <c r="D114" s="2">
        <v>0</v>
      </c>
      <c r="E114" s="2">
        <v>0</v>
      </c>
      <c r="F114" s="2"/>
      <c r="G114" s="2"/>
      <c r="H114" s="2">
        <v>0</v>
      </c>
      <c r="I114" s="2">
        <v>0</v>
      </c>
      <c r="J114" s="126"/>
      <c r="K114" s="96"/>
      <c r="L114" s="96"/>
    </row>
    <row r="115" spans="1:15" ht="15.75" hidden="1" customHeight="1">
      <c r="A115" s="96"/>
      <c r="B115" s="158"/>
      <c r="C115" s="17" t="s">
        <v>51</v>
      </c>
      <c r="D115" s="2">
        <v>0</v>
      </c>
      <c r="E115" s="2">
        <v>0</v>
      </c>
      <c r="F115" s="2"/>
      <c r="G115" s="2"/>
      <c r="H115" s="2">
        <v>0</v>
      </c>
      <c r="I115" s="2">
        <v>0</v>
      </c>
      <c r="J115" s="126"/>
      <c r="K115" s="96"/>
      <c r="L115" s="96"/>
    </row>
    <row r="116" spans="1:15" ht="15.75" hidden="1" customHeight="1">
      <c r="A116" s="96"/>
      <c r="B116" s="158"/>
      <c r="C116" s="17" t="s">
        <v>52</v>
      </c>
      <c r="D116" s="2">
        <v>0</v>
      </c>
      <c r="E116" s="2">
        <v>0</v>
      </c>
      <c r="F116" s="2"/>
      <c r="G116" s="2"/>
      <c r="H116" s="2">
        <v>0</v>
      </c>
      <c r="I116" s="2">
        <v>0</v>
      </c>
      <c r="J116" s="126"/>
      <c r="K116" s="96"/>
      <c r="L116" s="96"/>
    </row>
    <row r="117" spans="1:15" ht="18" hidden="1" customHeight="1">
      <c r="A117" s="96"/>
      <c r="B117" s="158"/>
      <c r="C117" s="20" t="s">
        <v>21</v>
      </c>
      <c r="D117" s="2">
        <v>0</v>
      </c>
      <c r="E117" s="2">
        <v>0</v>
      </c>
      <c r="F117" s="2"/>
      <c r="G117" s="2"/>
      <c r="H117" s="2">
        <v>0</v>
      </c>
      <c r="I117" s="2">
        <v>0</v>
      </c>
      <c r="J117" s="126"/>
      <c r="K117" s="96"/>
      <c r="L117" s="96"/>
    </row>
    <row r="118" spans="1:15" ht="15.75" hidden="1" customHeight="1">
      <c r="A118" s="96"/>
      <c r="B118" s="158"/>
      <c r="C118" s="17" t="s">
        <v>10</v>
      </c>
      <c r="D118" s="2">
        <v>0</v>
      </c>
      <c r="E118" s="2">
        <v>0</v>
      </c>
      <c r="F118" s="2"/>
      <c r="G118" s="2"/>
      <c r="H118" s="2">
        <v>0</v>
      </c>
      <c r="I118" s="2">
        <v>0</v>
      </c>
      <c r="J118" s="126"/>
      <c r="K118" s="96"/>
      <c r="L118" s="96"/>
    </row>
    <row r="119" spans="1:15" ht="12.75" hidden="1" customHeight="1">
      <c r="A119" s="96"/>
      <c r="B119" s="158"/>
      <c r="C119" s="16" t="s">
        <v>49</v>
      </c>
      <c r="D119" s="46">
        <f>D121+D122+D123+D124+D125</f>
        <v>0</v>
      </c>
      <c r="E119" s="46">
        <v>0</v>
      </c>
      <c r="F119" s="46"/>
      <c r="G119" s="46"/>
      <c r="H119" s="46">
        <v>0</v>
      </c>
      <c r="I119" s="46">
        <v>0</v>
      </c>
      <c r="J119" s="36">
        <v>0</v>
      </c>
      <c r="K119" s="36">
        <f>K121+K122+K123+K124+K125</f>
        <v>7000000</v>
      </c>
      <c r="L119" s="36">
        <f>L121+L122+L123+L124+L125</f>
        <v>0</v>
      </c>
      <c r="M119" s="36">
        <f>M121+M122+M123+M124+M125</f>
        <v>7000000</v>
      </c>
      <c r="N119" s="36">
        <f>N121+N122+N123+N124+N125</f>
        <v>7000000</v>
      </c>
      <c r="O119" s="35"/>
    </row>
    <row r="120" spans="1:15" ht="12.75" hidden="1" customHeight="1">
      <c r="A120" s="96"/>
      <c r="B120" s="158"/>
      <c r="C120" s="17" t="s">
        <v>50</v>
      </c>
      <c r="D120" s="46"/>
      <c r="E120" s="46"/>
      <c r="F120" s="46"/>
      <c r="G120" s="46"/>
      <c r="H120" s="46"/>
      <c r="I120" s="46"/>
      <c r="J120" s="36"/>
      <c r="K120" s="36"/>
      <c r="L120" s="36"/>
      <c r="M120" s="36"/>
      <c r="N120" s="36"/>
      <c r="O120" s="35"/>
    </row>
    <row r="121" spans="1:15" ht="12.75" hidden="1" customHeight="1">
      <c r="A121" s="96"/>
      <c r="B121" s="158"/>
      <c r="C121" s="17" t="s">
        <v>5</v>
      </c>
      <c r="D121" s="46">
        <v>0</v>
      </c>
      <c r="E121" s="46">
        <v>0</v>
      </c>
      <c r="F121" s="46"/>
      <c r="G121" s="46"/>
      <c r="H121" s="46">
        <v>0</v>
      </c>
      <c r="I121" s="46">
        <v>0</v>
      </c>
      <c r="J121" s="36">
        <v>0</v>
      </c>
      <c r="K121" s="36">
        <v>0</v>
      </c>
      <c r="L121" s="36">
        <v>0</v>
      </c>
      <c r="M121" s="36">
        <v>0</v>
      </c>
      <c r="N121" s="36">
        <v>0</v>
      </c>
      <c r="O121" s="35"/>
    </row>
    <row r="122" spans="1:15" ht="12.75" hidden="1" customHeight="1">
      <c r="A122" s="96"/>
      <c r="B122" s="158"/>
      <c r="C122" s="17" t="s">
        <v>51</v>
      </c>
      <c r="D122" s="46">
        <v>0</v>
      </c>
      <c r="E122" s="46">
        <v>0</v>
      </c>
      <c r="F122" s="46"/>
      <c r="G122" s="46"/>
      <c r="H122" s="46">
        <v>0</v>
      </c>
      <c r="I122" s="4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5"/>
    </row>
    <row r="123" spans="1:15" ht="12.75" hidden="1" customHeight="1">
      <c r="A123" s="96"/>
      <c r="B123" s="158"/>
      <c r="C123" s="17" t="s">
        <v>52</v>
      </c>
      <c r="D123" s="46">
        <v>0</v>
      </c>
      <c r="E123" s="46">
        <v>0</v>
      </c>
      <c r="F123" s="46"/>
      <c r="G123" s="46"/>
      <c r="H123" s="46">
        <v>0</v>
      </c>
      <c r="I123" s="46">
        <v>0</v>
      </c>
      <c r="J123" s="36">
        <v>0</v>
      </c>
      <c r="K123" s="36">
        <v>0</v>
      </c>
      <c r="L123" s="36">
        <v>0</v>
      </c>
      <c r="M123" s="36">
        <v>0</v>
      </c>
      <c r="N123" s="36">
        <v>0</v>
      </c>
      <c r="O123" s="35"/>
    </row>
    <row r="124" spans="1:15" ht="12.75" hidden="1" customHeight="1">
      <c r="A124" s="96"/>
      <c r="B124" s="158"/>
      <c r="C124" s="17" t="s">
        <v>21</v>
      </c>
      <c r="D124" s="46">
        <v>0</v>
      </c>
      <c r="E124" s="46">
        <v>0</v>
      </c>
      <c r="F124" s="46"/>
      <c r="G124" s="46"/>
      <c r="H124" s="46">
        <v>0</v>
      </c>
      <c r="I124" s="46">
        <v>0</v>
      </c>
      <c r="J124" s="36">
        <v>0</v>
      </c>
      <c r="K124" s="36">
        <v>7000000</v>
      </c>
      <c r="L124" s="36">
        <v>0</v>
      </c>
      <c r="M124" s="36">
        <v>7000000</v>
      </c>
      <c r="N124" s="36">
        <v>7000000</v>
      </c>
      <c r="O124" s="35"/>
    </row>
    <row r="125" spans="1:15" ht="12.75" hidden="1" customHeight="1">
      <c r="A125" s="96"/>
      <c r="B125" s="158"/>
      <c r="C125" s="17" t="s">
        <v>10</v>
      </c>
      <c r="D125" s="46">
        <v>0</v>
      </c>
      <c r="E125" s="46">
        <v>0</v>
      </c>
      <c r="F125" s="46"/>
      <c r="G125" s="46"/>
      <c r="H125" s="46">
        <v>0</v>
      </c>
      <c r="I125" s="46">
        <v>0</v>
      </c>
      <c r="J125" s="36">
        <v>0</v>
      </c>
      <c r="K125" s="36">
        <v>0</v>
      </c>
      <c r="L125" s="36">
        <v>0</v>
      </c>
      <c r="M125" s="36">
        <v>0</v>
      </c>
      <c r="N125" s="36">
        <v>0</v>
      </c>
      <c r="O125" s="35"/>
    </row>
    <row r="126" spans="1:15" ht="15" hidden="1" customHeight="1">
      <c r="A126" s="96"/>
      <c r="B126" s="158"/>
      <c r="C126" s="18" t="s">
        <v>49</v>
      </c>
      <c r="D126" s="3">
        <f>D128+D129+D130+D131+D132</f>
        <v>0</v>
      </c>
      <c r="E126" s="3">
        <v>0</v>
      </c>
      <c r="F126" s="3"/>
      <c r="G126" s="3"/>
      <c r="H126" s="3">
        <v>0</v>
      </c>
      <c r="I126" s="3">
        <v>0</v>
      </c>
      <c r="J126" s="3">
        <v>0</v>
      </c>
      <c r="K126" s="3">
        <f>K128+K129+K130+K131</f>
        <v>2177280</v>
      </c>
      <c r="L126" s="3">
        <f>L128+L129+L130+L131</f>
        <v>0</v>
      </c>
      <c r="M126" s="3">
        <f>M128+M129+M130+M131</f>
        <v>0</v>
      </c>
      <c r="N126" s="3">
        <f>N128+N129+N130+N131</f>
        <v>0</v>
      </c>
      <c r="O126" s="35"/>
    </row>
    <row r="127" spans="1:15" ht="12.75" hidden="1" customHeight="1">
      <c r="A127" s="96"/>
      <c r="B127" s="158"/>
      <c r="C127" s="17" t="s">
        <v>50</v>
      </c>
      <c r="D127" s="46"/>
      <c r="E127" s="46"/>
      <c r="F127" s="46"/>
      <c r="G127" s="46"/>
      <c r="H127" s="46"/>
      <c r="I127" s="46"/>
      <c r="J127" s="36"/>
      <c r="K127" s="36"/>
      <c r="L127" s="36"/>
      <c r="M127" s="36"/>
      <c r="N127" s="36"/>
      <c r="O127" s="35"/>
    </row>
    <row r="128" spans="1:15" ht="12.75" hidden="1" customHeight="1">
      <c r="A128" s="96"/>
      <c r="B128" s="158"/>
      <c r="C128" s="17" t="s">
        <v>5</v>
      </c>
      <c r="D128" s="46">
        <v>0</v>
      </c>
      <c r="E128" s="46">
        <v>0</v>
      </c>
      <c r="F128" s="46"/>
      <c r="G128" s="46"/>
      <c r="H128" s="46">
        <v>0</v>
      </c>
      <c r="I128" s="46">
        <v>0</v>
      </c>
      <c r="J128" s="36">
        <v>0</v>
      </c>
      <c r="K128" s="36">
        <v>0</v>
      </c>
      <c r="L128" s="36">
        <v>0</v>
      </c>
      <c r="M128" s="36">
        <v>0</v>
      </c>
      <c r="N128" s="36">
        <v>0</v>
      </c>
      <c r="O128" s="35"/>
    </row>
    <row r="129" spans="1:15" ht="15" hidden="1" customHeight="1">
      <c r="A129" s="96"/>
      <c r="B129" s="158"/>
      <c r="C129" s="20" t="s">
        <v>51</v>
      </c>
      <c r="D129" s="3">
        <v>0</v>
      </c>
      <c r="E129" s="3">
        <v>0</v>
      </c>
      <c r="F129" s="3"/>
      <c r="G129" s="3"/>
      <c r="H129" s="3">
        <v>0</v>
      </c>
      <c r="I129" s="3">
        <v>0</v>
      </c>
      <c r="J129" s="3">
        <v>0</v>
      </c>
      <c r="K129" s="3">
        <v>2177280</v>
      </c>
      <c r="L129" s="3">
        <v>0</v>
      </c>
      <c r="M129" s="3">
        <v>0</v>
      </c>
      <c r="N129" s="3">
        <v>0</v>
      </c>
      <c r="O129" s="35"/>
    </row>
    <row r="130" spans="1:15" ht="12.75" hidden="1" customHeight="1">
      <c r="A130" s="96"/>
      <c r="B130" s="158"/>
      <c r="C130" s="17" t="s">
        <v>52</v>
      </c>
      <c r="D130" s="46">
        <v>0</v>
      </c>
      <c r="E130" s="46">
        <v>0</v>
      </c>
      <c r="F130" s="46"/>
      <c r="G130" s="46"/>
      <c r="H130" s="46">
        <v>0</v>
      </c>
      <c r="I130" s="46">
        <v>0</v>
      </c>
      <c r="J130" s="36">
        <v>0</v>
      </c>
      <c r="K130" s="36">
        <v>0</v>
      </c>
      <c r="L130" s="36">
        <v>0</v>
      </c>
      <c r="M130" s="36">
        <v>0</v>
      </c>
      <c r="N130" s="36">
        <v>0</v>
      </c>
      <c r="O130" s="35"/>
    </row>
    <row r="131" spans="1:15" ht="12.75" hidden="1" customHeight="1">
      <c r="A131" s="96"/>
      <c r="B131" s="158"/>
      <c r="C131" s="17" t="s">
        <v>21</v>
      </c>
      <c r="D131" s="46">
        <v>0</v>
      </c>
      <c r="E131" s="46">
        <v>0</v>
      </c>
      <c r="F131" s="46"/>
      <c r="G131" s="46"/>
      <c r="H131" s="46">
        <v>0</v>
      </c>
      <c r="I131" s="46">
        <v>0</v>
      </c>
      <c r="J131" s="36">
        <v>0</v>
      </c>
      <c r="K131" s="36">
        <v>0</v>
      </c>
      <c r="L131" s="36">
        <v>0</v>
      </c>
      <c r="M131" s="36">
        <v>0</v>
      </c>
      <c r="N131" s="36">
        <v>0</v>
      </c>
      <c r="O131" s="35"/>
    </row>
    <row r="132" spans="1:15" ht="12.75" hidden="1" customHeight="1">
      <c r="A132" s="96"/>
      <c r="B132" s="158"/>
      <c r="C132" s="17" t="s">
        <v>10</v>
      </c>
      <c r="D132" s="46">
        <v>0</v>
      </c>
      <c r="E132" s="46">
        <v>0</v>
      </c>
      <c r="F132" s="46"/>
      <c r="G132" s="46"/>
      <c r="H132" s="46">
        <v>0</v>
      </c>
      <c r="I132" s="4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5"/>
    </row>
    <row r="133" spans="1:15" ht="15" hidden="1" customHeight="1">
      <c r="A133" s="96"/>
      <c r="B133" s="158"/>
      <c r="C133" s="18" t="s">
        <v>49</v>
      </c>
      <c r="D133" s="4">
        <f>D135+D136+D137+D138+D139</f>
        <v>0</v>
      </c>
      <c r="E133" s="3">
        <v>0</v>
      </c>
      <c r="F133" s="4"/>
      <c r="G133" s="3"/>
      <c r="H133" s="3">
        <v>0</v>
      </c>
      <c r="I133" s="3">
        <v>0</v>
      </c>
      <c r="J133" s="3">
        <v>0</v>
      </c>
      <c r="K133" s="3">
        <f>K135+K136+K137+K138+K139</f>
        <v>816480</v>
      </c>
      <c r="L133" s="3">
        <f>L135+L136+L137+L138+L139</f>
        <v>0</v>
      </c>
      <c r="M133" s="3">
        <f>M135+M136+M137+M138+M139</f>
        <v>0</v>
      </c>
      <c r="N133" s="3">
        <f>N135+N136+N137+N138+N139</f>
        <v>0</v>
      </c>
      <c r="O133" s="35"/>
    </row>
    <row r="134" spans="1:15" ht="12.75" hidden="1" customHeight="1">
      <c r="A134" s="96"/>
      <c r="B134" s="158"/>
      <c r="C134" s="17" t="s">
        <v>50</v>
      </c>
      <c r="D134" s="46"/>
      <c r="E134" s="46"/>
      <c r="F134" s="46"/>
      <c r="G134" s="46"/>
      <c r="H134" s="46"/>
      <c r="I134" s="46"/>
      <c r="J134" s="36"/>
      <c r="K134" s="36"/>
      <c r="L134" s="36"/>
      <c r="M134" s="36"/>
      <c r="N134" s="36"/>
      <c r="O134" s="35"/>
    </row>
    <row r="135" spans="1:15" ht="15" hidden="1" customHeight="1">
      <c r="A135" s="96"/>
      <c r="B135" s="158"/>
      <c r="C135" s="20" t="s">
        <v>5</v>
      </c>
      <c r="D135" s="3">
        <v>0</v>
      </c>
      <c r="E135" s="3">
        <v>0</v>
      </c>
      <c r="F135" s="3"/>
      <c r="G135" s="3"/>
      <c r="H135" s="3">
        <v>0</v>
      </c>
      <c r="I135" s="3">
        <v>0</v>
      </c>
      <c r="J135" s="3">
        <v>0</v>
      </c>
      <c r="K135" s="3">
        <f>816480</f>
        <v>816480</v>
      </c>
      <c r="L135" s="3">
        <v>0</v>
      </c>
      <c r="M135" s="3">
        <v>0</v>
      </c>
      <c r="N135" s="3">
        <v>0</v>
      </c>
      <c r="O135" s="35"/>
    </row>
    <row r="136" spans="1:15" ht="12.75" hidden="1" customHeight="1">
      <c r="A136" s="96"/>
      <c r="B136" s="158"/>
      <c r="C136" s="17" t="s">
        <v>51</v>
      </c>
      <c r="D136" s="46">
        <v>0</v>
      </c>
      <c r="E136" s="46">
        <v>0</v>
      </c>
      <c r="F136" s="46"/>
      <c r="G136" s="46"/>
      <c r="H136" s="46">
        <v>0</v>
      </c>
      <c r="I136" s="4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5"/>
    </row>
    <row r="137" spans="1:15" ht="12.75" hidden="1" customHeight="1">
      <c r="A137" s="96"/>
      <c r="B137" s="158"/>
      <c r="C137" s="17" t="s">
        <v>52</v>
      </c>
      <c r="D137" s="46">
        <v>0</v>
      </c>
      <c r="E137" s="46">
        <v>0</v>
      </c>
      <c r="F137" s="46"/>
      <c r="G137" s="46"/>
      <c r="H137" s="46">
        <v>0</v>
      </c>
      <c r="I137" s="46">
        <v>0</v>
      </c>
      <c r="J137" s="36">
        <v>0</v>
      </c>
      <c r="K137" s="36">
        <v>0</v>
      </c>
      <c r="L137" s="36">
        <v>0</v>
      </c>
      <c r="M137" s="36">
        <v>0</v>
      </c>
      <c r="N137" s="36">
        <v>0</v>
      </c>
      <c r="O137" s="35"/>
    </row>
    <row r="138" spans="1:15" ht="12.75" hidden="1" customHeight="1">
      <c r="A138" s="96"/>
      <c r="B138" s="158"/>
      <c r="C138" s="17" t="s">
        <v>21</v>
      </c>
      <c r="D138" s="46">
        <v>0</v>
      </c>
      <c r="E138" s="46">
        <v>0</v>
      </c>
      <c r="F138" s="46"/>
      <c r="G138" s="46"/>
      <c r="H138" s="46">
        <v>0</v>
      </c>
      <c r="I138" s="46">
        <v>0</v>
      </c>
      <c r="J138" s="36">
        <v>0</v>
      </c>
      <c r="K138" s="36">
        <v>0</v>
      </c>
      <c r="L138" s="36">
        <v>0</v>
      </c>
      <c r="M138" s="36">
        <v>0</v>
      </c>
      <c r="N138" s="36">
        <v>0</v>
      </c>
      <c r="O138" s="35"/>
    </row>
    <row r="139" spans="1:15" ht="12.75" hidden="1" customHeight="1">
      <c r="A139" s="96"/>
      <c r="B139" s="158"/>
      <c r="C139" s="17" t="s">
        <v>10</v>
      </c>
      <c r="D139" s="46">
        <v>0</v>
      </c>
      <c r="E139" s="46">
        <v>0</v>
      </c>
      <c r="F139" s="46"/>
      <c r="G139" s="46"/>
      <c r="H139" s="46">
        <v>0</v>
      </c>
      <c r="I139" s="46">
        <v>0</v>
      </c>
      <c r="J139" s="36">
        <v>0</v>
      </c>
      <c r="K139" s="36">
        <v>0</v>
      </c>
      <c r="L139" s="36">
        <v>0</v>
      </c>
      <c r="M139" s="36">
        <v>0</v>
      </c>
      <c r="N139" s="36">
        <v>0</v>
      </c>
      <c r="O139" s="35"/>
    </row>
    <row r="140" spans="1:15" ht="12.75" hidden="1" customHeight="1">
      <c r="A140" s="96"/>
      <c r="B140" s="158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28"/>
    </row>
    <row r="141" spans="1:15" ht="12.75" hidden="1" customHeight="1">
      <c r="A141" s="96"/>
      <c r="B141" s="158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28"/>
    </row>
    <row r="142" spans="1:15" ht="20.25" hidden="1" customHeight="1">
      <c r="A142" s="96"/>
      <c r="B142" s="159"/>
      <c r="C142" s="17" t="s">
        <v>52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161"/>
      <c r="K142" s="161"/>
      <c r="L142" s="161"/>
      <c r="M142" s="5"/>
      <c r="N142" s="5"/>
      <c r="O142" s="28"/>
    </row>
    <row r="143" spans="1:15" ht="15.75" customHeight="1">
      <c r="A143" s="139" t="s">
        <v>105</v>
      </c>
      <c r="B143" s="141" t="s">
        <v>106</v>
      </c>
      <c r="C143" s="16" t="s">
        <v>49</v>
      </c>
      <c r="D143" s="2">
        <f t="shared" ref="D143:I143" si="1">D145+D146+D147</f>
        <v>10813395</v>
      </c>
      <c r="E143" s="2">
        <f t="shared" si="1"/>
        <v>10564558.52</v>
      </c>
      <c r="F143" s="2">
        <f t="shared" si="1"/>
        <v>10734462.300000001</v>
      </c>
      <c r="G143" s="2">
        <f t="shared" si="1"/>
        <v>10514502.35</v>
      </c>
      <c r="H143" s="2">
        <f t="shared" si="1"/>
        <v>9792733</v>
      </c>
      <c r="I143" s="2">
        <f t="shared" si="1"/>
        <v>9792733</v>
      </c>
      <c r="J143" s="126"/>
      <c r="K143" s="96"/>
      <c r="L143" s="96"/>
      <c r="M143" s="5"/>
      <c r="N143" s="5"/>
      <c r="O143" s="28"/>
    </row>
    <row r="144" spans="1:15" ht="15.75" customHeight="1">
      <c r="A144" s="140"/>
      <c r="B144" s="142"/>
      <c r="C144" s="17" t="s">
        <v>50</v>
      </c>
      <c r="D144" s="2"/>
      <c r="E144" s="2"/>
      <c r="F144" s="2"/>
      <c r="G144" s="2"/>
      <c r="H144" s="2"/>
      <c r="I144" s="2"/>
      <c r="J144" s="126"/>
      <c r="K144" s="96"/>
      <c r="L144" s="96"/>
      <c r="M144" s="5"/>
      <c r="N144" s="5"/>
      <c r="O144" s="28"/>
    </row>
    <row r="145" spans="1:15" s="10" customFormat="1" ht="17.45" customHeight="1">
      <c r="A145" s="140"/>
      <c r="B145" s="142"/>
      <c r="C145" s="17" t="s">
        <v>5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126"/>
      <c r="K145" s="96"/>
      <c r="L145" s="96"/>
      <c r="M145" s="29"/>
      <c r="N145" s="160"/>
      <c r="O145" s="160"/>
    </row>
    <row r="146" spans="1:15" ht="13.15" customHeight="1">
      <c r="A146" s="140"/>
      <c r="B146" s="142"/>
      <c r="C146" s="17" t="s">
        <v>51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126"/>
      <c r="K146" s="96"/>
      <c r="L146" s="96"/>
      <c r="M146" s="5"/>
      <c r="N146" s="34"/>
      <c r="O146" s="34"/>
    </row>
    <row r="147" spans="1:15" ht="15.75">
      <c r="A147" s="140"/>
      <c r="B147" s="142"/>
      <c r="C147" s="17" t="s">
        <v>21</v>
      </c>
      <c r="D147" s="2">
        <v>10813395</v>
      </c>
      <c r="E147" s="2">
        <v>10564558.52</v>
      </c>
      <c r="F147" s="2">
        <v>10734462.300000001</v>
      </c>
      <c r="G147" s="21">
        <v>10514502.35</v>
      </c>
      <c r="H147" s="21">
        <v>9792733</v>
      </c>
      <c r="I147" s="21">
        <v>9792733</v>
      </c>
      <c r="J147" s="126"/>
      <c r="K147" s="96"/>
      <c r="L147" s="96"/>
      <c r="M147" s="5"/>
      <c r="N147" s="5"/>
      <c r="O147" s="28"/>
    </row>
    <row r="148" spans="1:15" ht="15.75" hidden="1">
      <c r="A148" s="124"/>
      <c r="B148" s="133"/>
      <c r="C148" s="17" t="s">
        <v>52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143"/>
      <c r="K148" s="111"/>
      <c r="L148" s="112"/>
      <c r="M148" s="5"/>
      <c r="N148" s="5"/>
      <c r="O148" s="28"/>
    </row>
    <row r="149" spans="1:15" ht="15.75" customHeight="1">
      <c r="A149" s="144" t="s">
        <v>107</v>
      </c>
      <c r="B149" s="145" t="s">
        <v>108</v>
      </c>
      <c r="C149" s="16" t="s">
        <v>49</v>
      </c>
      <c r="D149" s="2">
        <f t="shared" ref="D149:I149" si="2">D153</f>
        <v>5820673.9800000004</v>
      </c>
      <c r="E149" s="2">
        <f t="shared" si="2"/>
        <v>5106613.53</v>
      </c>
      <c r="F149" s="2">
        <f t="shared" si="2"/>
        <v>6043806</v>
      </c>
      <c r="G149" s="2">
        <f t="shared" si="2"/>
        <v>5352024.6100000003</v>
      </c>
      <c r="H149" s="2">
        <f t="shared" si="2"/>
        <v>6400000</v>
      </c>
      <c r="I149" s="2">
        <f t="shared" si="2"/>
        <v>6400000</v>
      </c>
      <c r="J149" s="126"/>
      <c r="K149" s="96"/>
      <c r="L149" s="96"/>
      <c r="M149" s="5"/>
      <c r="N149" s="5"/>
      <c r="O149" s="28"/>
    </row>
    <row r="150" spans="1:15" ht="15.75">
      <c r="A150" s="144"/>
      <c r="B150" s="145"/>
      <c r="C150" s="17" t="s">
        <v>50</v>
      </c>
      <c r="D150" s="2"/>
      <c r="E150" s="2"/>
      <c r="F150" s="2"/>
      <c r="G150" s="2"/>
      <c r="H150" s="2"/>
      <c r="I150" s="2"/>
      <c r="J150" s="126"/>
      <c r="K150" s="96"/>
      <c r="L150" s="96"/>
      <c r="M150" s="28"/>
      <c r="N150" s="28"/>
      <c r="O150" s="28"/>
    </row>
    <row r="151" spans="1:15" ht="13.5" customHeight="1">
      <c r="A151" s="144"/>
      <c r="B151" s="145"/>
      <c r="C151" s="17" t="s">
        <v>5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126"/>
      <c r="K151" s="96"/>
      <c r="L151" s="96"/>
    </row>
    <row r="152" spans="1:15" ht="15.75">
      <c r="A152" s="144"/>
      <c r="B152" s="145"/>
      <c r="C152" s="17" t="s">
        <v>51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126"/>
      <c r="K152" s="96"/>
      <c r="L152" s="96"/>
    </row>
    <row r="153" spans="1:15" ht="15.75">
      <c r="A153" s="144"/>
      <c r="B153" s="145"/>
      <c r="C153" s="17" t="s">
        <v>21</v>
      </c>
      <c r="D153" s="2">
        <v>5820673.9800000004</v>
      </c>
      <c r="E153" s="2">
        <v>5106613.53</v>
      </c>
      <c r="F153" s="2">
        <v>6043806</v>
      </c>
      <c r="G153" s="2">
        <v>5352024.6100000003</v>
      </c>
      <c r="H153" s="2">
        <v>6400000</v>
      </c>
      <c r="I153" s="2">
        <v>6400000</v>
      </c>
      <c r="J153" s="126"/>
      <c r="K153" s="96"/>
      <c r="L153" s="96"/>
    </row>
    <row r="154" spans="1:15" ht="15.75" hidden="1">
      <c r="A154" s="99"/>
      <c r="B154" s="146"/>
      <c r="C154" s="17" t="s">
        <v>52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  <c r="I154" s="2">
        <v>0</v>
      </c>
      <c r="J154" s="143"/>
      <c r="K154" s="111"/>
      <c r="L154" s="112"/>
    </row>
    <row r="156" spans="1:15">
      <c r="D156" s="7"/>
      <c r="G156" s="22"/>
      <c r="H156" s="22"/>
    </row>
    <row r="157" spans="1:15" ht="18.75">
      <c r="A157" s="23" t="s">
        <v>152</v>
      </c>
      <c r="I157" s="23" t="s">
        <v>145</v>
      </c>
    </row>
  </sheetData>
  <mergeCells count="143">
    <mergeCell ref="J86:L86"/>
    <mergeCell ref="J87:L87"/>
    <mergeCell ref="J88:L88"/>
    <mergeCell ref="J89:L89"/>
    <mergeCell ref="J90:L90"/>
    <mergeCell ref="J101:L101"/>
    <mergeCell ref="J102:L102"/>
    <mergeCell ref="J143:L143"/>
    <mergeCell ref="J144:L144"/>
    <mergeCell ref="J99:L99"/>
    <mergeCell ref="J100:L100"/>
    <mergeCell ref="J110:L110"/>
    <mergeCell ref="J142:L142"/>
    <mergeCell ref="J51:L51"/>
    <mergeCell ref="J52:L52"/>
    <mergeCell ref="J84:L84"/>
    <mergeCell ref="J85:L85"/>
    <mergeCell ref="J80:L80"/>
    <mergeCell ref="J71:L71"/>
    <mergeCell ref="J72:L72"/>
    <mergeCell ref="J73:L73"/>
    <mergeCell ref="J74:L74"/>
    <mergeCell ref="J75:L75"/>
    <mergeCell ref="J65:L65"/>
    <mergeCell ref="J66:L66"/>
    <mergeCell ref="J76:L76"/>
    <mergeCell ref="J77:L77"/>
    <mergeCell ref="J78:L78"/>
    <mergeCell ref="J79:L79"/>
    <mergeCell ref="J81:L81"/>
    <mergeCell ref="J82:L82"/>
    <mergeCell ref="J83:L83"/>
    <mergeCell ref="J30:L30"/>
    <mergeCell ref="J28:L28"/>
    <mergeCell ref="J45:L45"/>
    <mergeCell ref="J46:L46"/>
    <mergeCell ref="J68:L68"/>
    <mergeCell ref="J69:L69"/>
    <mergeCell ref="J70:L70"/>
    <mergeCell ref="J61:L61"/>
    <mergeCell ref="J62:L62"/>
    <mergeCell ref="J63:L63"/>
    <mergeCell ref="J64:L64"/>
    <mergeCell ref="J53:L53"/>
    <mergeCell ref="J54:L54"/>
    <mergeCell ref="J55:L55"/>
    <mergeCell ref="J56:L56"/>
    <mergeCell ref="J57:L57"/>
    <mergeCell ref="J67:L67"/>
    <mergeCell ref="J49:L49"/>
    <mergeCell ref="J50:L50"/>
    <mergeCell ref="J47:L47"/>
    <mergeCell ref="J48:L48"/>
    <mergeCell ref="J58:L58"/>
    <mergeCell ref="J59:L59"/>
    <mergeCell ref="J60:L60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N145:O145"/>
    <mergeCell ref="J118:L118"/>
    <mergeCell ref="J111:L111"/>
    <mergeCell ref="J112:L112"/>
    <mergeCell ref="J113:L113"/>
    <mergeCell ref="J114:L114"/>
    <mergeCell ref="J115:L115"/>
    <mergeCell ref="J94:L94"/>
    <mergeCell ref="J95:L95"/>
    <mergeCell ref="J103:L103"/>
    <mergeCell ref="J104:L104"/>
    <mergeCell ref="J116:L116"/>
    <mergeCell ref="J117:L117"/>
    <mergeCell ref="J106:L106"/>
    <mergeCell ref="J107:L107"/>
    <mergeCell ref="J108:L108"/>
    <mergeCell ref="J109:L109"/>
    <mergeCell ref="J96:L96"/>
    <mergeCell ref="J97:L97"/>
    <mergeCell ref="J98:L98"/>
    <mergeCell ref="J145:L145"/>
    <mergeCell ref="J16:L16"/>
    <mergeCell ref="J17:L17"/>
    <mergeCell ref="J27:L27"/>
    <mergeCell ref="A10:A15"/>
    <mergeCell ref="J18:L18"/>
    <mergeCell ref="J19:L19"/>
    <mergeCell ref="J20:L20"/>
    <mergeCell ref="J21:L21"/>
    <mergeCell ref="J22:L22"/>
    <mergeCell ref="J23:L23"/>
    <mergeCell ref="J24:L24"/>
    <mergeCell ref="J25:L25"/>
    <mergeCell ref="J10:L10"/>
    <mergeCell ref="J11:L11"/>
    <mergeCell ref="J12:L12"/>
    <mergeCell ref="A16:A142"/>
    <mergeCell ref="B16:B142"/>
    <mergeCell ref="J41:L41"/>
    <mergeCell ref="J42:L42"/>
    <mergeCell ref="J43:L43"/>
    <mergeCell ref="J44:L44"/>
    <mergeCell ref="J29:L29"/>
    <mergeCell ref="J26:L26"/>
    <mergeCell ref="J40:L40"/>
    <mergeCell ref="M1:O1"/>
    <mergeCell ref="M2:O2"/>
    <mergeCell ref="H7:I8"/>
    <mergeCell ref="C7:C9"/>
    <mergeCell ref="J14:L14"/>
    <mergeCell ref="J13:L13"/>
    <mergeCell ref="G2:L2"/>
    <mergeCell ref="A5:J5"/>
    <mergeCell ref="B10:B15"/>
    <mergeCell ref="J15:L15"/>
    <mergeCell ref="B7:B9"/>
    <mergeCell ref="A7:A9"/>
    <mergeCell ref="J7:L9"/>
    <mergeCell ref="D7:E8"/>
    <mergeCell ref="F7:G8"/>
    <mergeCell ref="J6:L6"/>
    <mergeCell ref="A143:A148"/>
    <mergeCell ref="B143:B148"/>
    <mergeCell ref="J148:L148"/>
    <mergeCell ref="J154:L154"/>
    <mergeCell ref="A149:A154"/>
    <mergeCell ref="B149:B154"/>
    <mergeCell ref="J105:L105"/>
    <mergeCell ref="J91:L91"/>
    <mergeCell ref="J92:L92"/>
    <mergeCell ref="J93:L93"/>
    <mergeCell ref="J146:L146"/>
    <mergeCell ref="J147:L147"/>
    <mergeCell ref="J149:L149"/>
    <mergeCell ref="J150:L150"/>
    <mergeCell ref="J151:L151"/>
    <mergeCell ref="J152:L152"/>
    <mergeCell ref="J153:L153"/>
  </mergeCells>
  <printOptions horizontalCentered="1"/>
  <pageMargins left="0.19685039370078741" right="0.19685039370078741" top="0.49" bottom="0.19685039370078741" header="0.31496062992125984" footer="0.31496062992125984"/>
  <pageSetup paperSize="9" scale="64" fitToHeight="2" orientation="landscape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6 показатели </vt:lpstr>
      <vt:lpstr>7 средства по кодам</vt:lpstr>
      <vt:lpstr>8 средства бюджет</vt:lpstr>
      <vt:lpstr>'6 показатели '!Заголовки_для_печати</vt:lpstr>
      <vt:lpstr>'7 средства по кодам'!Заголовки_для_печати</vt:lpstr>
      <vt:lpstr>'8 средства бюджет'!Заголовки_для_печати</vt:lpstr>
      <vt:lpstr>'6 показатели '!Область_печати</vt:lpstr>
      <vt:lpstr>'8 средства бюджет'!Область_печати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Tomilova</cp:lastModifiedBy>
  <cp:lastPrinted>2021-03-15T05:04:07Z</cp:lastPrinted>
  <dcterms:created xsi:type="dcterms:W3CDTF">2007-07-17T01:27:34Z</dcterms:created>
  <dcterms:modified xsi:type="dcterms:W3CDTF">2021-03-15T05:07:06Z</dcterms:modified>
</cp:coreProperties>
</file>