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1075" windowHeight="9525" activeTab="1"/>
  </bookViews>
  <sheets>
    <sheet name="8 прил Корректировка" sheetId="1" r:id="rId1"/>
    <sheet name="На печать" sheetId="4" r:id="rId2"/>
    <sheet name="Лист2" sheetId="2" r:id="rId3"/>
    <sheet name="Лист3" sheetId="3" r:id="rId4"/>
  </sheets>
  <calcPr calcId="125725"/>
</workbook>
</file>

<file path=xl/calcChain.xml><?xml version="1.0" encoding="utf-8"?>
<calcChain xmlns="http://schemas.openxmlformats.org/spreadsheetml/2006/main">
  <c r="D27" i="4"/>
  <c r="G23"/>
  <c r="F23"/>
  <c r="E23"/>
  <c r="G22"/>
  <c r="F22"/>
  <c r="E18"/>
  <c r="D18"/>
  <c r="G17"/>
  <c r="F17"/>
  <c r="E17"/>
  <c r="D17"/>
  <c r="G12"/>
  <c r="F12"/>
  <c r="E12"/>
  <c r="D12"/>
  <c r="G11"/>
  <c r="F11"/>
  <c r="E11"/>
  <c r="D11"/>
  <c r="G10"/>
  <c r="G8" s="1"/>
  <c r="F10"/>
  <c r="F8"/>
  <c r="E8"/>
  <c r="D8"/>
  <c r="F12" i="1"/>
  <c r="G10"/>
  <c r="F10"/>
  <c r="G11"/>
  <c r="F11"/>
  <c r="G12"/>
  <c r="G22"/>
  <c r="G17"/>
  <c r="F23" l="1"/>
  <c r="F22"/>
  <c r="F17"/>
  <c r="D27" l="1"/>
  <c r="D12" s="1"/>
  <c r="E23"/>
  <c r="E18"/>
  <c r="D18"/>
  <c r="E17"/>
  <c r="D17"/>
  <c r="E12"/>
  <c r="E11"/>
  <c r="D11"/>
  <c r="D8" s="1"/>
  <c r="G23"/>
  <c r="E8" l="1"/>
  <c r="F8"/>
  <c r="G8"/>
</calcChain>
</file>

<file path=xl/sharedStrings.xml><?xml version="1.0" encoding="utf-8"?>
<sst xmlns="http://schemas.openxmlformats.org/spreadsheetml/2006/main" count="92" uniqueCount="31">
  <si>
    <t>План на год</t>
  </si>
  <si>
    <t>факт</t>
  </si>
  <si>
    <t xml:space="preserve">Муниципальная  программа   </t>
  </si>
  <si>
    <t xml:space="preserve">"Реформирование и модернизация жилищно-коммунального хозяйства и  повышение энергетической эффективности на территории  ЗАТО Железногорск" </t>
  </si>
  <si>
    <t xml:space="preserve">всего  расходные обязательства        </t>
  </si>
  <si>
    <t>"Модернизация и капитальный ремонт объектов коммунальной инфраструктуры и энергетического комплекса ЗАТО Железногорск"</t>
  </si>
  <si>
    <t>Развитие объектов социальной сферы, специального назначения и жилищно-коммунального хозяйства ЗАТО Железногорск</t>
  </si>
  <si>
    <t>"Энергосбережение и повышение энергетической эффективности ЗАТО Железногорск"</t>
  </si>
  <si>
    <t xml:space="preserve">в  том  числе </t>
  </si>
  <si>
    <t>федеральный бюджет</t>
  </si>
  <si>
    <t>краевой бюджет</t>
  </si>
  <si>
    <t>местный бюджет</t>
  </si>
  <si>
    <t>Примечание</t>
  </si>
  <si>
    <t>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</si>
  <si>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Подпрограмма 1</t>
  </si>
  <si>
    <t>Подпрограмма 2</t>
  </si>
  <si>
    <t>Подпрограмма 3</t>
  </si>
  <si>
    <t>рублей</t>
  </si>
  <si>
    <t>Статус</t>
  </si>
  <si>
    <t>Нименование муниципальной программы, подпрограммы муниципальной программы</t>
  </si>
  <si>
    <t>Источники финансирования</t>
  </si>
  <si>
    <t>Разработчик</t>
  </si>
  <si>
    <t>исп.Синкина Т.В.</t>
  </si>
  <si>
    <t>76-55-70</t>
  </si>
  <si>
    <t xml:space="preserve"> 2021(отчетный год)          </t>
  </si>
  <si>
    <t xml:space="preserve"> 2022(текущий год)          </t>
  </si>
  <si>
    <t>Факт</t>
  </si>
  <si>
    <t>Приложение № 8</t>
  </si>
  <si>
    <t>Т.В. Синкина</t>
  </si>
  <si>
    <r>
      <t>отчетный период январь</t>
    </r>
    <r>
      <rPr>
        <strike/>
        <sz val="10"/>
        <color rgb="FFFF0000"/>
        <rFont val="Times New Roman"/>
        <family val="1"/>
        <charset val="204"/>
      </rPr>
      <t>-июнь</t>
    </r>
  </si>
  <si>
    <t>отчетный период январь-декабрь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</si>
</sst>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.8"/>
      <name val="Arial Cyr"/>
    </font>
    <font>
      <b/>
      <sz val="10"/>
      <name val="Arial Cyr"/>
    </font>
    <font>
      <b/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2" fillId="0" borderId="1" xfId="0" applyFont="1" applyFill="1" applyBorder="1"/>
    <xf numFmtId="4" fontId="0" fillId="0" borderId="0" xfId="0" applyNumberFormat="1"/>
    <xf numFmtId="0" fontId="3" fillId="0" borderId="1" xfId="1" applyFont="1" applyFill="1" applyBorder="1" applyAlignment="1">
      <alignment horizontal="center" vertical="top" wrapText="1"/>
    </xf>
    <xf numFmtId="0" fontId="3" fillId="0" borderId="1" xfId="1" applyFont="1" applyBorder="1" applyAlignment="1">
      <alignment vertical="top" wrapText="1"/>
    </xf>
    <xf numFmtId="0" fontId="0" fillId="0" borderId="1" xfId="0" applyFont="1" applyBorder="1"/>
    <xf numFmtId="4" fontId="6" fillId="0" borderId="7" xfId="0" applyNumberFormat="1" applyFont="1" applyFill="1" applyBorder="1" applyAlignment="1" applyProtection="1">
      <alignment horizontal="right" vertical="center" wrapText="1"/>
    </xf>
    <xf numFmtId="4" fontId="5" fillId="0" borderId="7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Fill="1"/>
    <xf numFmtId="0" fontId="8" fillId="0" borderId="0" xfId="0" applyFont="1"/>
    <xf numFmtId="4" fontId="9" fillId="2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4" fontId="4" fillId="0" borderId="1" xfId="1" applyNumberFormat="1" applyFont="1" applyFill="1" applyBorder="1" applyAlignment="1">
      <alignment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0" fillId="0" borderId="1" xfId="0" applyNumberFormat="1" applyFont="1" applyBorder="1" applyAlignment="1">
      <alignment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center" vertical="top" wrapText="1"/>
    </xf>
    <xf numFmtId="0" fontId="9" fillId="0" borderId="0" xfId="0" applyFont="1"/>
    <xf numFmtId="4" fontId="11" fillId="0" borderId="7" xfId="0" applyNumberFormat="1" applyFont="1" applyFill="1" applyBorder="1" applyAlignment="1" applyProtection="1">
      <alignment horizontal="right" vertical="center" wrapText="1"/>
    </xf>
    <xf numFmtId="0" fontId="12" fillId="0" borderId="0" xfId="0" applyFont="1" applyFill="1"/>
    <xf numFmtId="0" fontId="3" fillId="0" borderId="0" xfId="0" applyFont="1"/>
    <xf numFmtId="0" fontId="3" fillId="0" borderId="1" xfId="0" applyFont="1" applyBorder="1"/>
    <xf numFmtId="4" fontId="3" fillId="0" borderId="0" xfId="0" applyNumberFormat="1" applyFont="1"/>
    <xf numFmtId="4" fontId="3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/>
    <xf numFmtId="4" fontId="3" fillId="0" borderId="1" xfId="0" applyNumberFormat="1" applyFont="1" applyBorder="1" applyAlignment="1">
      <alignment vertical="center"/>
    </xf>
    <xf numFmtId="0" fontId="9" fillId="0" borderId="0" xfId="0" applyFont="1" applyAlignment="1">
      <alignment horizontal="right"/>
    </xf>
    <xf numFmtId="0" fontId="3" fillId="0" borderId="1" xfId="1" applyFont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  <xf numFmtId="0" fontId="3" fillId="0" borderId="6" xfId="1" applyFont="1" applyBorder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3" fillId="0" borderId="4" xfId="1" applyFont="1" applyBorder="1" applyAlignment="1">
      <alignment horizontal="center" vertical="top" wrapText="1"/>
    </xf>
    <xf numFmtId="0" fontId="8" fillId="0" borderId="0" xfId="0" applyFont="1" applyAlignment="1">
      <alignment horizontal="center"/>
    </xf>
    <xf numFmtId="0" fontId="0" fillId="0" borderId="1" xfId="0" applyFont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3" fillId="0" borderId="1" xfId="1" applyFont="1" applyBorder="1" applyAlignment="1">
      <alignment horizontal="left" vertical="top" wrapText="1"/>
    </xf>
    <xf numFmtId="0" fontId="3" fillId="0" borderId="2" xfId="1" applyFont="1" applyBorder="1" applyAlignment="1">
      <alignment vertical="center" wrapText="1"/>
    </xf>
    <xf numFmtId="0" fontId="3" fillId="0" borderId="3" xfId="1" applyFont="1" applyBorder="1" applyAlignment="1">
      <alignment vertical="center" wrapText="1"/>
    </xf>
    <xf numFmtId="0" fontId="3" fillId="0" borderId="4" xfId="1" applyFont="1" applyBorder="1" applyAlignment="1">
      <alignment vertical="center" wrapText="1"/>
    </xf>
    <xf numFmtId="0" fontId="3" fillId="0" borderId="2" xfId="1" applyFont="1" applyBorder="1" applyAlignment="1">
      <alignment vertical="top" wrapText="1"/>
    </xf>
    <xf numFmtId="0" fontId="3" fillId="0" borderId="3" xfId="1" applyFont="1" applyBorder="1" applyAlignment="1">
      <alignment vertical="top" wrapText="1"/>
    </xf>
    <xf numFmtId="0" fontId="3" fillId="0" borderId="4" xfId="1" applyFont="1" applyBorder="1" applyAlignment="1">
      <alignment vertical="top" wrapText="1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vertical="center"/>
    </xf>
    <xf numFmtId="0" fontId="3" fillId="0" borderId="4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I33"/>
  <sheetViews>
    <sheetView zoomScale="130" zoomScaleNormal="130" workbookViewId="0">
      <selection activeCell="A18" sqref="A18:A22"/>
    </sheetView>
  </sheetViews>
  <sheetFormatPr defaultRowHeight="15"/>
  <cols>
    <col min="1" max="1" width="13.5703125" customWidth="1"/>
    <col min="2" max="2" width="19.28515625" customWidth="1"/>
    <col min="3" max="3" width="17.5703125" customWidth="1"/>
    <col min="4" max="4" width="15.85546875" customWidth="1"/>
    <col min="5" max="5" width="16.140625" customWidth="1"/>
    <col min="6" max="6" width="14.42578125" customWidth="1"/>
    <col min="7" max="7" width="13.42578125" customWidth="1"/>
    <col min="8" max="8" width="12.28515625" customWidth="1"/>
    <col min="9" max="9" width="13.5703125" bestFit="1" customWidth="1"/>
  </cols>
  <sheetData>
    <row r="1" spans="1:9">
      <c r="G1" s="37" t="s">
        <v>27</v>
      </c>
      <c r="H1" s="37"/>
    </row>
    <row r="3" spans="1:9" ht="31.5" customHeight="1">
      <c r="A3" s="39" t="s">
        <v>13</v>
      </c>
      <c r="B3" s="39"/>
      <c r="C3" s="39"/>
      <c r="D3" s="39"/>
      <c r="E3" s="39"/>
      <c r="F3" s="39"/>
      <c r="G3" s="39"/>
      <c r="H3" s="39"/>
    </row>
    <row r="4" spans="1:9" ht="16.5" customHeight="1">
      <c r="H4" t="s">
        <v>17</v>
      </c>
    </row>
    <row r="5" spans="1:9" ht="19.5" customHeight="1">
      <c r="A5" s="32" t="s">
        <v>18</v>
      </c>
      <c r="B5" s="32" t="s">
        <v>19</v>
      </c>
      <c r="C5" s="32" t="s">
        <v>20</v>
      </c>
      <c r="D5" s="33" t="s">
        <v>24</v>
      </c>
      <c r="E5" s="34"/>
      <c r="F5" s="33" t="s">
        <v>25</v>
      </c>
      <c r="G5" s="34"/>
      <c r="H5" s="38" t="s">
        <v>12</v>
      </c>
    </row>
    <row r="6" spans="1:9" ht="39.75" customHeight="1">
      <c r="A6" s="32"/>
      <c r="B6" s="32"/>
      <c r="C6" s="32"/>
      <c r="D6" s="35" t="s">
        <v>0</v>
      </c>
      <c r="E6" s="40" t="s">
        <v>26</v>
      </c>
      <c r="F6" s="35" t="s">
        <v>0</v>
      </c>
      <c r="G6" s="20" t="s">
        <v>29</v>
      </c>
      <c r="H6" s="38"/>
    </row>
    <row r="7" spans="1:9" ht="20.25" customHeight="1">
      <c r="A7" s="32"/>
      <c r="B7" s="32"/>
      <c r="C7" s="32"/>
      <c r="D7" s="36"/>
      <c r="E7" s="41"/>
      <c r="F7" s="36"/>
      <c r="G7" s="3" t="s">
        <v>1</v>
      </c>
      <c r="H7" s="38"/>
    </row>
    <row r="8" spans="1:9" ht="25.5" customHeight="1">
      <c r="A8" s="42" t="s">
        <v>2</v>
      </c>
      <c r="B8" s="43" t="s">
        <v>3</v>
      </c>
      <c r="C8" s="4" t="s">
        <v>4</v>
      </c>
      <c r="D8" s="12">
        <f>D10+D11+D12</f>
        <v>47996772.57</v>
      </c>
      <c r="E8" s="12">
        <f>E10+E11+E12</f>
        <v>47924097.989999995</v>
      </c>
      <c r="F8" s="12">
        <f>F10+F11+F12</f>
        <v>360976474.12</v>
      </c>
      <c r="G8" s="12">
        <f>G10+G11+G12</f>
        <v>346292641.61000001</v>
      </c>
      <c r="H8" s="5"/>
      <c r="I8" s="2"/>
    </row>
    <row r="9" spans="1:9" ht="14.25" customHeight="1">
      <c r="A9" s="42"/>
      <c r="B9" s="44"/>
      <c r="C9" s="4" t="s">
        <v>8</v>
      </c>
      <c r="D9" s="6"/>
      <c r="E9" s="7"/>
      <c r="F9" s="6"/>
      <c r="G9" s="7"/>
      <c r="H9" s="5"/>
    </row>
    <row r="10" spans="1:9" ht="25.5" customHeight="1">
      <c r="A10" s="42"/>
      <c r="B10" s="44"/>
      <c r="C10" s="4" t="s">
        <v>9</v>
      </c>
      <c r="D10" s="12">
        <v>0</v>
      </c>
      <c r="E10" s="13">
        <v>0</v>
      </c>
      <c r="F10" s="12">
        <f t="shared" ref="F10:G10" si="0">F15+F20+F25</f>
        <v>45297.89</v>
      </c>
      <c r="G10" s="12">
        <f t="shared" si="0"/>
        <v>45297.89</v>
      </c>
      <c r="H10" s="5"/>
      <c r="I10" s="2"/>
    </row>
    <row r="11" spans="1:9" ht="25.5" customHeight="1">
      <c r="A11" s="42"/>
      <c r="B11" s="44"/>
      <c r="C11" s="4" t="s">
        <v>10</v>
      </c>
      <c r="D11" s="12">
        <f>D16+D21</f>
        <v>26474468.920000002</v>
      </c>
      <c r="E11" s="14">
        <f t="shared" ref="E11:G12" si="1">E16+E21+E26</f>
        <v>26474468.920000002</v>
      </c>
      <c r="F11" s="12">
        <f t="shared" si="1"/>
        <v>324185102.11000001</v>
      </c>
      <c r="G11" s="12">
        <f t="shared" si="1"/>
        <v>324185102.11000001</v>
      </c>
      <c r="H11" s="5"/>
    </row>
    <row r="12" spans="1:9" ht="29.25" customHeight="1">
      <c r="A12" s="42"/>
      <c r="B12" s="45"/>
      <c r="C12" s="4" t="s">
        <v>11</v>
      </c>
      <c r="D12" s="12">
        <f>D17+D22+D27</f>
        <v>21522303.649999999</v>
      </c>
      <c r="E12" s="12">
        <f t="shared" si="1"/>
        <v>21449629.069999997</v>
      </c>
      <c r="F12" s="12">
        <f>F17+F22+F27</f>
        <v>36746074.120000005</v>
      </c>
      <c r="G12" s="12">
        <f t="shared" si="1"/>
        <v>22062241.609999996</v>
      </c>
      <c r="H12" s="5"/>
    </row>
    <row r="13" spans="1:9" ht="27" customHeight="1">
      <c r="A13" s="42" t="s">
        <v>14</v>
      </c>
      <c r="B13" s="43" t="s">
        <v>5</v>
      </c>
      <c r="C13" s="4" t="s">
        <v>4</v>
      </c>
      <c r="D13" s="12">
        <v>30060903.719999999</v>
      </c>
      <c r="E13" s="15">
        <v>29988903.719999999</v>
      </c>
      <c r="F13" s="10">
        <v>20122505.120000001</v>
      </c>
      <c r="G13" s="15">
        <v>16174817.23</v>
      </c>
      <c r="H13" s="5"/>
    </row>
    <row r="14" spans="1:9" ht="15" customHeight="1">
      <c r="A14" s="42"/>
      <c r="B14" s="44"/>
      <c r="C14" s="4" t="s">
        <v>8</v>
      </c>
      <c r="D14" s="1"/>
      <c r="E14" s="15"/>
      <c r="F14" s="16"/>
      <c r="G14" s="15"/>
      <c r="H14" s="1"/>
    </row>
    <row r="15" spans="1:9" ht="27" customHeight="1">
      <c r="A15" s="42"/>
      <c r="B15" s="44"/>
      <c r="C15" s="4" t="s">
        <v>9</v>
      </c>
      <c r="D15" s="12">
        <v>0</v>
      </c>
      <c r="E15" s="15">
        <v>0</v>
      </c>
      <c r="F15" s="11">
        <v>0</v>
      </c>
      <c r="G15" s="15">
        <v>0</v>
      </c>
      <c r="H15" s="1"/>
    </row>
    <row r="16" spans="1:9" ht="21" customHeight="1">
      <c r="A16" s="42"/>
      <c r="B16" s="44"/>
      <c r="C16" s="4" t="s">
        <v>10</v>
      </c>
      <c r="D16" s="13">
        <v>26474468.920000002</v>
      </c>
      <c r="E16" s="13">
        <v>26474468.920000002</v>
      </c>
      <c r="F16" s="11">
        <v>9763300</v>
      </c>
      <c r="G16" s="13">
        <v>9763300</v>
      </c>
      <c r="H16" s="1"/>
    </row>
    <row r="17" spans="1:8" ht="21" customHeight="1">
      <c r="A17" s="42"/>
      <c r="B17" s="45"/>
      <c r="C17" s="4" t="s">
        <v>11</v>
      </c>
      <c r="D17" s="12">
        <f>D13-D16</f>
        <v>3586434.799999997</v>
      </c>
      <c r="E17" s="15">
        <f>E13-E16</f>
        <v>3514434.799999997</v>
      </c>
      <c r="F17" s="11">
        <f>F13-F16</f>
        <v>10359205.120000001</v>
      </c>
      <c r="G17" s="15">
        <f>G13-G16</f>
        <v>6411517.2300000004</v>
      </c>
      <c r="H17" s="1"/>
    </row>
    <row r="18" spans="1:8" ht="24.75" customHeight="1">
      <c r="A18" s="42" t="s">
        <v>15</v>
      </c>
      <c r="B18" s="46" t="s">
        <v>6</v>
      </c>
      <c r="C18" s="4" t="s">
        <v>4</v>
      </c>
      <c r="D18" s="12">
        <f>D22</f>
        <v>17635868.850000001</v>
      </c>
      <c r="E18" s="14">
        <f>E22</f>
        <v>17635225.640000001</v>
      </c>
      <c r="F18" s="10">
        <v>340453969</v>
      </c>
      <c r="G18" s="14">
        <v>329718088.38</v>
      </c>
      <c r="H18" s="1"/>
    </row>
    <row r="19" spans="1:8" ht="16.5" customHeight="1">
      <c r="A19" s="42"/>
      <c r="B19" s="47"/>
      <c r="C19" s="4" t="s">
        <v>8</v>
      </c>
      <c r="D19" s="6"/>
      <c r="E19" s="7"/>
      <c r="F19" s="16"/>
      <c r="G19" s="7"/>
      <c r="H19" s="1"/>
    </row>
    <row r="20" spans="1:8" ht="24.75" customHeight="1">
      <c r="A20" s="42"/>
      <c r="B20" s="47"/>
      <c r="C20" s="4" t="s">
        <v>9</v>
      </c>
      <c r="D20" s="13">
        <v>0</v>
      </c>
      <c r="E20" s="14">
        <v>0</v>
      </c>
      <c r="F20" s="11">
        <v>45297.89</v>
      </c>
      <c r="G20" s="14">
        <v>45297.89</v>
      </c>
      <c r="H20" s="1"/>
    </row>
    <row r="21" spans="1:8" ht="21" customHeight="1">
      <c r="A21" s="42"/>
      <c r="B21" s="47"/>
      <c r="C21" s="4" t="s">
        <v>10</v>
      </c>
      <c r="D21" s="13">
        <v>0</v>
      </c>
      <c r="E21" s="14">
        <v>0</v>
      </c>
      <c r="F21" s="11">
        <v>314421802.11000001</v>
      </c>
      <c r="G21" s="11">
        <v>314421802.11000001</v>
      </c>
      <c r="H21" s="1"/>
    </row>
    <row r="22" spans="1:8" ht="21" customHeight="1">
      <c r="A22" s="42"/>
      <c r="B22" s="48"/>
      <c r="C22" s="4" t="s">
        <v>11</v>
      </c>
      <c r="D22" s="12">
        <v>17635868.850000001</v>
      </c>
      <c r="E22" s="14">
        <v>17635225.640000001</v>
      </c>
      <c r="F22" s="11">
        <f>F18-F20-F21</f>
        <v>25986869</v>
      </c>
      <c r="G22" s="11">
        <f>G18-G20-G21</f>
        <v>15250988.379999995</v>
      </c>
      <c r="H22" s="1"/>
    </row>
    <row r="23" spans="1:8" ht="24" customHeight="1">
      <c r="A23" s="42" t="s">
        <v>16</v>
      </c>
      <c r="B23" s="43" t="s">
        <v>7</v>
      </c>
      <c r="C23" s="4" t="s">
        <v>4</v>
      </c>
      <c r="D23" s="12">
        <v>300000</v>
      </c>
      <c r="E23" s="17">
        <f>E27</f>
        <v>299968.63</v>
      </c>
      <c r="F23" s="10">
        <f>F27</f>
        <v>400000</v>
      </c>
      <c r="G23" s="17">
        <f>G27</f>
        <v>399736</v>
      </c>
      <c r="H23" s="1"/>
    </row>
    <row r="24" spans="1:8" ht="15.75" customHeight="1">
      <c r="A24" s="42"/>
      <c r="B24" s="44"/>
      <c r="C24" s="4" t="s">
        <v>8</v>
      </c>
      <c r="D24" s="12"/>
      <c r="E24" s="18"/>
      <c r="F24" s="16"/>
      <c r="G24" s="18"/>
      <c r="H24" s="1"/>
    </row>
    <row r="25" spans="1:8" ht="24" customHeight="1">
      <c r="A25" s="42"/>
      <c r="B25" s="44"/>
      <c r="C25" s="4" t="s">
        <v>9</v>
      </c>
      <c r="D25" s="12">
        <v>0</v>
      </c>
      <c r="E25" s="13">
        <v>0</v>
      </c>
      <c r="F25" s="11">
        <v>0</v>
      </c>
      <c r="G25" s="13">
        <v>0</v>
      </c>
      <c r="H25" s="1"/>
    </row>
    <row r="26" spans="1:8" ht="24" customHeight="1">
      <c r="A26" s="42"/>
      <c r="B26" s="44"/>
      <c r="C26" s="4" t="s">
        <v>10</v>
      </c>
      <c r="D26" s="12">
        <v>0</v>
      </c>
      <c r="E26" s="13">
        <v>0</v>
      </c>
      <c r="F26" s="11">
        <v>0</v>
      </c>
      <c r="G26" s="13">
        <v>0</v>
      </c>
      <c r="H26" s="1"/>
    </row>
    <row r="27" spans="1:8" ht="24" customHeight="1">
      <c r="A27" s="42"/>
      <c r="B27" s="45"/>
      <c r="C27" s="4" t="s">
        <v>11</v>
      </c>
      <c r="D27" s="13">
        <f>D23</f>
        <v>300000</v>
      </c>
      <c r="E27" s="19">
        <v>299968.63</v>
      </c>
      <c r="F27" s="10">
        <v>400000</v>
      </c>
      <c r="G27" s="19">
        <v>399736</v>
      </c>
      <c r="H27" s="1"/>
    </row>
    <row r="29" spans="1:8">
      <c r="B29" t="s">
        <v>21</v>
      </c>
      <c r="G29" s="8" t="s">
        <v>28</v>
      </c>
    </row>
    <row r="31" spans="1:8" ht="2.25" customHeight="1"/>
    <row r="32" spans="1:8">
      <c r="B32" s="9" t="s">
        <v>22</v>
      </c>
    </row>
    <row r="33" spans="2:2">
      <c r="B33" s="9" t="s">
        <v>23</v>
      </c>
    </row>
  </sheetData>
  <mergeCells count="19">
    <mergeCell ref="A23:A27"/>
    <mergeCell ref="B23:B27"/>
    <mergeCell ref="A13:A17"/>
    <mergeCell ref="B13:B17"/>
    <mergeCell ref="A8:A12"/>
    <mergeCell ref="A18:A22"/>
    <mergeCell ref="B18:B22"/>
    <mergeCell ref="B8:B12"/>
    <mergeCell ref="B5:B7"/>
    <mergeCell ref="C5:C7"/>
    <mergeCell ref="D5:E5"/>
    <mergeCell ref="D6:D7"/>
    <mergeCell ref="G1:H1"/>
    <mergeCell ref="H5:H7"/>
    <mergeCell ref="A3:H3"/>
    <mergeCell ref="A5:A7"/>
    <mergeCell ref="F5:G5"/>
    <mergeCell ref="F6:F7"/>
    <mergeCell ref="E6:E7"/>
  </mergeCells>
  <pageMargins left="0.70866141732283472" right="0.70866141732283472" top="0.51181102362204722" bottom="0.39370078740157483" header="0.31496062992125984" footer="0.31496062992125984"/>
  <pageSetup paperSize="9" scale="85" orientation="landscape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33"/>
  <sheetViews>
    <sheetView tabSelected="1" zoomScale="130" zoomScaleNormal="130" workbookViewId="0">
      <selection activeCell="D6" sqref="D6:D7"/>
    </sheetView>
  </sheetViews>
  <sheetFormatPr defaultRowHeight="15"/>
  <cols>
    <col min="1" max="1" width="13.5703125" style="22" customWidth="1"/>
    <col min="2" max="2" width="26" style="22" customWidth="1"/>
    <col min="3" max="3" width="18.7109375" style="22" customWidth="1"/>
    <col min="4" max="4" width="15.85546875" style="22" customWidth="1"/>
    <col min="5" max="5" width="16.140625" style="22" customWidth="1"/>
    <col min="6" max="6" width="14.42578125" style="22" customWidth="1"/>
    <col min="7" max="7" width="13.42578125" style="22" customWidth="1"/>
    <col min="8" max="8" width="12.28515625" style="22" customWidth="1"/>
    <col min="9" max="9" width="13.5703125" style="22" bestFit="1" customWidth="1"/>
    <col min="10" max="16384" width="9.140625" style="22"/>
  </cols>
  <sheetData>
    <row r="1" spans="1:9">
      <c r="G1" s="49" t="s">
        <v>27</v>
      </c>
      <c r="H1" s="49"/>
    </row>
    <row r="3" spans="1:9" ht="31.5" customHeight="1">
      <c r="A3" s="39" t="s">
        <v>13</v>
      </c>
      <c r="B3" s="39"/>
      <c r="C3" s="39"/>
      <c r="D3" s="39"/>
      <c r="E3" s="39"/>
      <c r="F3" s="39"/>
      <c r="G3" s="39"/>
      <c r="H3" s="39"/>
    </row>
    <row r="4" spans="1:9" ht="16.5" customHeight="1">
      <c r="H4" s="31" t="s">
        <v>17</v>
      </c>
    </row>
    <row r="5" spans="1:9" s="25" customFormat="1" ht="19.5" customHeight="1">
      <c r="A5" s="32" t="s">
        <v>18</v>
      </c>
      <c r="B5" s="32" t="s">
        <v>19</v>
      </c>
      <c r="C5" s="32" t="s">
        <v>20</v>
      </c>
      <c r="D5" s="33" t="s">
        <v>24</v>
      </c>
      <c r="E5" s="34"/>
      <c r="F5" s="33" t="s">
        <v>25</v>
      </c>
      <c r="G5" s="34"/>
      <c r="H5" s="50" t="s">
        <v>12</v>
      </c>
    </row>
    <row r="6" spans="1:9" s="25" customFormat="1" ht="39.75" customHeight="1">
      <c r="A6" s="32"/>
      <c r="B6" s="32"/>
      <c r="C6" s="32"/>
      <c r="D6" s="35" t="s">
        <v>0</v>
      </c>
      <c r="E6" s="40" t="s">
        <v>26</v>
      </c>
      <c r="F6" s="35" t="s">
        <v>0</v>
      </c>
      <c r="G6" s="21" t="s">
        <v>30</v>
      </c>
      <c r="H6" s="50"/>
    </row>
    <row r="7" spans="1:9" s="25" customFormat="1" ht="20.25" customHeight="1">
      <c r="A7" s="32"/>
      <c r="B7" s="32"/>
      <c r="C7" s="32"/>
      <c r="D7" s="36"/>
      <c r="E7" s="51"/>
      <c r="F7" s="36"/>
      <c r="G7" s="3" t="s">
        <v>1</v>
      </c>
      <c r="H7" s="50"/>
    </row>
    <row r="8" spans="1:9" s="25" customFormat="1" ht="25.5">
      <c r="A8" s="42" t="s">
        <v>2</v>
      </c>
      <c r="B8" s="43" t="s">
        <v>3</v>
      </c>
      <c r="C8" s="4" t="s">
        <v>4</v>
      </c>
      <c r="D8" s="12">
        <f>D10+D11+D12</f>
        <v>47996772.57</v>
      </c>
      <c r="E8" s="12">
        <f>E10+E11+E12</f>
        <v>47924097.989999995</v>
      </c>
      <c r="F8" s="12">
        <f>F10+F11+F12</f>
        <v>360976474.12</v>
      </c>
      <c r="G8" s="12">
        <f>G10+G11+G12</f>
        <v>346292641.61000001</v>
      </c>
      <c r="H8" s="26"/>
      <c r="I8" s="27"/>
    </row>
    <row r="9" spans="1:9" s="25" customFormat="1" ht="12.75">
      <c r="A9" s="42"/>
      <c r="B9" s="44"/>
      <c r="C9" s="4" t="s">
        <v>8</v>
      </c>
      <c r="D9" s="23"/>
      <c r="E9" s="23"/>
      <c r="F9" s="23"/>
      <c r="G9" s="23"/>
      <c r="H9" s="26"/>
    </row>
    <row r="10" spans="1:9" s="25" customFormat="1" ht="12.75">
      <c r="A10" s="42"/>
      <c r="B10" s="44"/>
      <c r="C10" s="4" t="s">
        <v>9</v>
      </c>
      <c r="D10" s="12">
        <v>0</v>
      </c>
      <c r="E10" s="13">
        <v>0</v>
      </c>
      <c r="F10" s="12">
        <f t="shared" ref="F10:G10" si="0">F15+F20+F25</f>
        <v>45297.89</v>
      </c>
      <c r="G10" s="12">
        <f t="shared" si="0"/>
        <v>45297.89</v>
      </c>
      <c r="H10" s="26"/>
      <c r="I10" s="27"/>
    </row>
    <row r="11" spans="1:9" s="25" customFormat="1" ht="12.75">
      <c r="A11" s="42"/>
      <c r="B11" s="44"/>
      <c r="C11" s="4" t="s">
        <v>10</v>
      </c>
      <c r="D11" s="12">
        <f>D16+D21</f>
        <v>26474468.920000002</v>
      </c>
      <c r="E11" s="14">
        <f t="shared" ref="E11:G12" si="1">E16+E21+E26</f>
        <v>26474468.920000002</v>
      </c>
      <c r="F11" s="12">
        <f t="shared" si="1"/>
        <v>324185102.11000001</v>
      </c>
      <c r="G11" s="12">
        <f t="shared" si="1"/>
        <v>324185102.11000001</v>
      </c>
      <c r="H11" s="26"/>
    </row>
    <row r="12" spans="1:9" s="25" customFormat="1" ht="12.75">
      <c r="A12" s="42"/>
      <c r="B12" s="45"/>
      <c r="C12" s="4" t="s">
        <v>11</v>
      </c>
      <c r="D12" s="12">
        <f>D17+D22+D27</f>
        <v>21522303.649999999</v>
      </c>
      <c r="E12" s="12">
        <f t="shared" si="1"/>
        <v>21449629.069999997</v>
      </c>
      <c r="F12" s="12">
        <f>F17+F22+F27</f>
        <v>36746074.120000005</v>
      </c>
      <c r="G12" s="12">
        <f t="shared" si="1"/>
        <v>22062241.609999996</v>
      </c>
      <c r="H12" s="26"/>
    </row>
    <row r="13" spans="1:9" s="25" customFormat="1" ht="25.5">
      <c r="A13" s="42" t="s">
        <v>14</v>
      </c>
      <c r="B13" s="43" t="s">
        <v>5</v>
      </c>
      <c r="C13" s="4" t="s">
        <v>4</v>
      </c>
      <c r="D13" s="12">
        <v>30060903.719999999</v>
      </c>
      <c r="E13" s="15">
        <v>29988903.719999999</v>
      </c>
      <c r="F13" s="28">
        <v>20122505.120000001</v>
      </c>
      <c r="G13" s="15">
        <v>16174817.23</v>
      </c>
      <c r="H13" s="26"/>
    </row>
    <row r="14" spans="1:9" s="25" customFormat="1" ht="12.75">
      <c r="A14" s="42"/>
      <c r="B14" s="44"/>
      <c r="C14" s="4" t="s">
        <v>8</v>
      </c>
      <c r="D14" s="29"/>
      <c r="E14" s="15"/>
      <c r="F14" s="30"/>
      <c r="G14" s="15"/>
      <c r="H14" s="29"/>
    </row>
    <row r="15" spans="1:9" s="25" customFormat="1" ht="12.75">
      <c r="A15" s="42"/>
      <c r="B15" s="44"/>
      <c r="C15" s="4" t="s">
        <v>9</v>
      </c>
      <c r="D15" s="12">
        <v>0</v>
      </c>
      <c r="E15" s="15">
        <v>0</v>
      </c>
      <c r="F15" s="15">
        <v>0</v>
      </c>
      <c r="G15" s="15">
        <v>0</v>
      </c>
      <c r="H15" s="29"/>
    </row>
    <row r="16" spans="1:9" s="25" customFormat="1" ht="12.75">
      <c r="A16" s="42"/>
      <c r="B16" s="44"/>
      <c r="C16" s="4" t="s">
        <v>10</v>
      </c>
      <c r="D16" s="13">
        <v>26474468.920000002</v>
      </c>
      <c r="E16" s="13">
        <v>26474468.920000002</v>
      </c>
      <c r="F16" s="15">
        <v>9763300</v>
      </c>
      <c r="G16" s="13">
        <v>9763300</v>
      </c>
      <c r="H16" s="29"/>
    </row>
    <row r="17" spans="1:8" s="25" customFormat="1" ht="12.75">
      <c r="A17" s="42"/>
      <c r="B17" s="45"/>
      <c r="C17" s="4" t="s">
        <v>11</v>
      </c>
      <c r="D17" s="12">
        <f>D13-D16</f>
        <v>3586434.799999997</v>
      </c>
      <c r="E17" s="15">
        <f>E13-E16</f>
        <v>3514434.799999997</v>
      </c>
      <c r="F17" s="15">
        <f>F13-F16</f>
        <v>10359205.120000001</v>
      </c>
      <c r="G17" s="15">
        <f>G13-G16</f>
        <v>6411517.2300000004</v>
      </c>
      <c r="H17" s="29"/>
    </row>
    <row r="18" spans="1:8" s="25" customFormat="1" ht="25.5">
      <c r="A18" s="42" t="s">
        <v>15</v>
      </c>
      <c r="B18" s="46" t="s">
        <v>6</v>
      </c>
      <c r="C18" s="4" t="s">
        <v>4</v>
      </c>
      <c r="D18" s="12">
        <f>D22</f>
        <v>17635868.850000001</v>
      </c>
      <c r="E18" s="14">
        <f>E22</f>
        <v>17635225.640000001</v>
      </c>
      <c r="F18" s="28">
        <v>340453969</v>
      </c>
      <c r="G18" s="14">
        <v>329718088.38</v>
      </c>
      <c r="H18" s="29"/>
    </row>
    <row r="19" spans="1:8" s="25" customFormat="1" ht="12.75">
      <c r="A19" s="42"/>
      <c r="B19" s="47"/>
      <c r="C19" s="4" t="s">
        <v>8</v>
      </c>
      <c r="D19" s="23"/>
      <c r="E19" s="23"/>
      <c r="F19" s="30"/>
      <c r="G19" s="23"/>
      <c r="H19" s="29"/>
    </row>
    <row r="20" spans="1:8" s="25" customFormat="1" ht="12.75">
      <c r="A20" s="42"/>
      <c r="B20" s="47"/>
      <c r="C20" s="4" t="s">
        <v>9</v>
      </c>
      <c r="D20" s="13">
        <v>0</v>
      </c>
      <c r="E20" s="14">
        <v>0</v>
      </c>
      <c r="F20" s="15">
        <v>45297.89</v>
      </c>
      <c r="G20" s="14">
        <v>45297.89</v>
      </c>
      <c r="H20" s="29"/>
    </row>
    <row r="21" spans="1:8" s="25" customFormat="1" ht="12.75">
      <c r="A21" s="42"/>
      <c r="B21" s="47"/>
      <c r="C21" s="4" t="s">
        <v>10</v>
      </c>
      <c r="D21" s="13">
        <v>0</v>
      </c>
      <c r="E21" s="14">
        <v>0</v>
      </c>
      <c r="F21" s="15">
        <v>314421802.11000001</v>
      </c>
      <c r="G21" s="15">
        <v>314421802.11000001</v>
      </c>
      <c r="H21" s="29"/>
    </row>
    <row r="22" spans="1:8" s="25" customFormat="1" ht="12.75">
      <c r="A22" s="42"/>
      <c r="B22" s="48"/>
      <c r="C22" s="4" t="s">
        <v>11</v>
      </c>
      <c r="D22" s="12">
        <v>17635868.850000001</v>
      </c>
      <c r="E22" s="14">
        <v>17635225.640000001</v>
      </c>
      <c r="F22" s="15">
        <f>F18-F20-F21</f>
        <v>25986869</v>
      </c>
      <c r="G22" s="15">
        <f>G18-G20-G21</f>
        <v>15250988.379999995</v>
      </c>
      <c r="H22" s="29"/>
    </row>
    <row r="23" spans="1:8" s="25" customFormat="1" ht="25.5">
      <c r="A23" s="42" t="s">
        <v>16</v>
      </c>
      <c r="B23" s="43" t="s">
        <v>7</v>
      </c>
      <c r="C23" s="4" t="s">
        <v>4</v>
      </c>
      <c r="D23" s="12">
        <v>300000</v>
      </c>
      <c r="E23" s="17">
        <f>E27</f>
        <v>299968.63</v>
      </c>
      <c r="F23" s="28">
        <f>F27</f>
        <v>400000</v>
      </c>
      <c r="G23" s="17">
        <f>G27</f>
        <v>399736</v>
      </c>
      <c r="H23" s="29"/>
    </row>
    <row r="24" spans="1:8" s="25" customFormat="1" ht="12.75">
      <c r="A24" s="42"/>
      <c r="B24" s="44"/>
      <c r="C24" s="4" t="s">
        <v>8</v>
      </c>
      <c r="D24" s="12"/>
      <c r="E24" s="18"/>
      <c r="F24" s="30"/>
      <c r="G24" s="18"/>
      <c r="H24" s="29"/>
    </row>
    <row r="25" spans="1:8" s="25" customFormat="1" ht="12.75">
      <c r="A25" s="42"/>
      <c r="B25" s="44"/>
      <c r="C25" s="4" t="s">
        <v>9</v>
      </c>
      <c r="D25" s="12">
        <v>0</v>
      </c>
      <c r="E25" s="13">
        <v>0</v>
      </c>
      <c r="F25" s="15">
        <v>0</v>
      </c>
      <c r="G25" s="13">
        <v>0</v>
      </c>
      <c r="H25" s="29"/>
    </row>
    <row r="26" spans="1:8" s="25" customFormat="1" ht="12.75">
      <c r="A26" s="42"/>
      <c r="B26" s="44"/>
      <c r="C26" s="4" t="s">
        <v>10</v>
      </c>
      <c r="D26" s="12">
        <v>0</v>
      </c>
      <c r="E26" s="13">
        <v>0</v>
      </c>
      <c r="F26" s="15">
        <v>0</v>
      </c>
      <c r="G26" s="13">
        <v>0</v>
      </c>
      <c r="H26" s="29"/>
    </row>
    <row r="27" spans="1:8" s="25" customFormat="1" ht="12.75">
      <c r="A27" s="42"/>
      <c r="B27" s="45"/>
      <c r="C27" s="4" t="s">
        <v>11</v>
      </c>
      <c r="D27" s="13">
        <f>D23</f>
        <v>300000</v>
      </c>
      <c r="E27" s="19">
        <v>299968.63</v>
      </c>
      <c r="F27" s="28">
        <v>400000</v>
      </c>
      <c r="G27" s="19">
        <v>399736</v>
      </c>
      <c r="H27" s="29"/>
    </row>
    <row r="29" spans="1:8">
      <c r="B29" s="22" t="s">
        <v>21</v>
      </c>
      <c r="G29" s="24" t="s">
        <v>28</v>
      </c>
    </row>
    <row r="31" spans="1:8" ht="2.25" customHeight="1"/>
    <row r="32" spans="1:8">
      <c r="B32" s="25" t="s">
        <v>22</v>
      </c>
    </row>
    <row r="33" spans="2:2">
      <c r="B33" s="25" t="s">
        <v>23</v>
      </c>
    </row>
  </sheetData>
  <mergeCells count="19">
    <mergeCell ref="G1:H1"/>
    <mergeCell ref="A3:H3"/>
    <mergeCell ref="A5:A7"/>
    <mergeCell ref="B5:B7"/>
    <mergeCell ref="C5:C7"/>
    <mergeCell ref="D5:E5"/>
    <mergeCell ref="F5:G5"/>
    <mergeCell ref="H5:H7"/>
    <mergeCell ref="D6:D7"/>
    <mergeCell ref="E6:E7"/>
    <mergeCell ref="A23:A27"/>
    <mergeCell ref="B23:B27"/>
    <mergeCell ref="F6:F7"/>
    <mergeCell ref="A8:A12"/>
    <mergeCell ref="B8:B12"/>
    <mergeCell ref="A13:A17"/>
    <mergeCell ref="B13:B17"/>
    <mergeCell ref="A18:A22"/>
    <mergeCell ref="B18:B22"/>
  </mergeCells>
  <printOptions horizontalCentered="1"/>
  <pageMargins left="0.39370078740157483" right="0.39370078740157483" top="0.59055118110236227" bottom="0.39370078740157483" header="0.31496062992125984" footer="0.31496062992125984"/>
  <pageSetup paperSize="9" orientation="landscape" r:id="rId1"/>
  <rowBreaks count="1" manualBreakCount="1">
    <brk id="1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 прил Корректировка</vt:lpstr>
      <vt:lpstr>На печать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2023-03-31T09:27:15Z</cp:lastPrinted>
  <dcterms:created xsi:type="dcterms:W3CDTF">2017-04-17T02:22:27Z</dcterms:created>
  <dcterms:modified xsi:type="dcterms:W3CDTF">2023-03-31T09:27:45Z</dcterms:modified>
</cp:coreProperties>
</file>