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56" windowWidth="23256" windowHeight="11832" tabRatio="799"/>
  </bookViews>
  <sheets>
    <sheet name="Показатели I-II квартал" sheetId="1" r:id="rId1"/>
    <sheet name="Средства бюджета I-IV квартал" sheetId="2" r:id="rId2"/>
    <sheet name="Средства по кодам I-IV квартал" sheetId="3" r:id="rId3"/>
    <sheet name="Бюджет-2021" sheetId="8" state="hidden" r:id="rId4"/>
    <sheet name="Бюджет-2022 II Квартал" sheetId="9" state="hidden" r:id="rId5"/>
    <sheet name="Бюджет-2022 III Квартал" sheetId="10" state="hidden" r:id="rId6"/>
    <sheet name="Бюджет-2022 IV Квартал" sheetId="13" r:id="rId7"/>
    <sheet name="Бюджет - 2023 I-II квартал" sheetId="14" r:id="rId8"/>
    <sheet name="Бюджет 2020" sheetId="4" state="hidden" r:id="rId9"/>
    <sheet name="Роспись расходов" sheetId="5" state="hidden" r:id="rId10"/>
    <sheet name="Бюджет - I-IV квартал" sheetId="16" r:id="rId11"/>
  </sheets>
  <definedNames>
    <definedName name="APPT" localSheetId="7">'Бюджет - 2023 I-II квартал'!$A$19</definedName>
    <definedName name="APPT" localSheetId="10">'Бюджет - I-IV квартал'!$A$18</definedName>
    <definedName name="APPT" localSheetId="8">'Бюджет 2020'!$A$8</definedName>
    <definedName name="APPT" localSheetId="3">'Бюджет-2021'!$A$19</definedName>
    <definedName name="APPT" localSheetId="4">'Бюджет-2022 II Квартал'!$A$19</definedName>
    <definedName name="APPT" localSheetId="5">'Бюджет-2022 III Квартал'!$A$19</definedName>
    <definedName name="APPT" localSheetId="6">'Бюджет-2022 IV Квартал'!$A$19</definedName>
    <definedName name="BFT_Print_Titles" localSheetId="9">'Роспись расходов'!#REF!</definedName>
    <definedName name="FIO" localSheetId="7">'Бюджет - 2023 I-II квартал'!$F$19</definedName>
    <definedName name="FIO" localSheetId="10">'Бюджет - I-IV квартал'!$F$18</definedName>
    <definedName name="FIO" localSheetId="8">'Бюджет 2020'!$F$8</definedName>
    <definedName name="FIO" localSheetId="3">'Бюджет-2021'!$F$19</definedName>
    <definedName name="FIO" localSheetId="4">'Бюджет-2022 II Квартал'!$F$19</definedName>
    <definedName name="FIO" localSheetId="5">'Бюджет-2022 III Квартал'!$F$19</definedName>
    <definedName name="FIO" localSheetId="6">'Бюджет-2022 IV Квартал'!$F$19</definedName>
    <definedName name="LAST_CELL" localSheetId="7">'Бюджет - 2023 I-II квартал'!#REF!</definedName>
    <definedName name="LAST_CELL" localSheetId="10">'Бюджет - I-IV квартал'!#REF!</definedName>
    <definedName name="LAST_CELL" localSheetId="8">'Бюджет 2020'!$J$44</definedName>
    <definedName name="LAST_CELL" localSheetId="3">'Бюджет-2021'!$M$82</definedName>
    <definedName name="LAST_CELL" localSheetId="4">'Бюджет-2022 II Квартал'!$O$83</definedName>
    <definedName name="LAST_CELL" localSheetId="5">'Бюджет-2022 III Квартал'!$L$82</definedName>
    <definedName name="LAST_CELL" localSheetId="6">'Бюджет-2022 IV Квартал'!#REF!</definedName>
    <definedName name="LAST_CELL" localSheetId="9">'Роспись расходов'!#REF!</definedName>
    <definedName name="SIGN" localSheetId="7">'Бюджет - 2023 I-II квартал'!$A$19:$H$20</definedName>
    <definedName name="SIGN" localSheetId="10">'Бюджет - I-IV квартал'!$A$18:$H$19</definedName>
    <definedName name="SIGN" localSheetId="8">'Бюджет 2020'!$A$8:$H$9</definedName>
    <definedName name="SIGN" localSheetId="3">'Бюджет-2021'!$A$19:$H$20</definedName>
    <definedName name="SIGN" localSheetId="4">'Бюджет-2022 II Квартал'!$A$19:$H$20</definedName>
    <definedName name="SIGN" localSheetId="5">'Бюджет-2022 III Квартал'!$A$19:$H$20</definedName>
    <definedName name="SIGN" localSheetId="6">'Бюджет-2022 IV Квартал'!$A$19:$H$20</definedName>
    <definedName name="_xlnm.Print_Titles" localSheetId="0">'Показатели I-II квартал'!$4:$6</definedName>
    <definedName name="_xlnm.Print_Titles" localSheetId="1">'Средства бюджета I-IV квартал'!$4:$6</definedName>
    <definedName name="_xlnm.Print_Titles" localSheetId="2">'Средства по кодам I-IV квартал'!$3:$6</definedName>
    <definedName name="_xlnm.Print_Area" localSheetId="7">'Бюджет - 2023 I-II квартал'!$A$1:$I$82</definedName>
    <definedName name="_xlnm.Print_Area" localSheetId="8">'Бюджет 2020'!$A$1:$I$46</definedName>
    <definedName name="_xlnm.Print_Area" localSheetId="9">'Роспись расходов'!$A$1:$I$59</definedName>
  </definedNames>
  <calcPr calcId="125725"/>
</workbook>
</file>

<file path=xl/calcChain.xml><?xml version="1.0" encoding="utf-8"?>
<calcChain xmlns="http://schemas.openxmlformats.org/spreadsheetml/2006/main">
  <c r="G17" i="2"/>
  <c r="F17"/>
  <c r="F10" s="1"/>
  <c r="G19"/>
  <c r="F19"/>
  <c r="G26"/>
  <c r="G24"/>
  <c r="G10" s="1"/>
  <c r="F24"/>
  <c r="F26"/>
  <c r="F33"/>
  <c r="G37"/>
  <c r="G33" s="1"/>
  <c r="F37"/>
  <c r="G32"/>
  <c r="G28" s="1"/>
  <c r="F32"/>
  <c r="F28" s="1"/>
  <c r="F42"/>
  <c r="F38" s="1"/>
  <c r="K24" i="3"/>
  <c r="J24"/>
  <c r="K25"/>
  <c r="J25"/>
  <c r="K26"/>
  <c r="J26"/>
  <c r="K18"/>
  <c r="J18"/>
  <c r="K19"/>
  <c r="J19"/>
  <c r="K21"/>
  <c r="J21"/>
  <c r="K29"/>
  <c r="J29"/>
  <c r="K37"/>
  <c r="K44"/>
  <c r="K42" s="1"/>
  <c r="J44"/>
  <c r="J42" s="1"/>
  <c r="K53"/>
  <c r="J53"/>
  <c r="J51" s="1"/>
  <c r="K41"/>
  <c r="K36" s="1"/>
  <c r="J41"/>
  <c r="J36" s="1"/>
  <c r="K47"/>
  <c r="J47"/>
  <c r="K49"/>
  <c r="K38" s="1"/>
  <c r="J49"/>
  <c r="J38" s="1"/>
  <c r="K50"/>
  <c r="J50"/>
  <c r="K59"/>
  <c r="J59"/>
  <c r="K62"/>
  <c r="J62"/>
  <c r="K63"/>
  <c r="J63"/>
  <c r="H64"/>
  <c r="I64"/>
  <c r="K67"/>
  <c r="K12" s="1"/>
  <c r="E38" i="2"/>
  <c r="D38"/>
  <c r="K48" i="3"/>
  <c r="J48"/>
  <c r="J37" s="1"/>
  <c r="G12" i="2" l="1"/>
  <c r="K64" i="3"/>
  <c r="K60"/>
  <c r="J60"/>
  <c r="J45"/>
  <c r="J10"/>
  <c r="G42" i="2"/>
  <c r="G38" s="1"/>
  <c r="J12" i="3"/>
  <c r="G14" i="2"/>
  <c r="F14"/>
  <c r="G21"/>
  <c r="F21"/>
  <c r="K22" i="3"/>
  <c r="K45"/>
  <c r="K27"/>
  <c r="J27"/>
  <c r="K10"/>
  <c r="J11"/>
  <c r="K11"/>
  <c r="J39"/>
  <c r="K51"/>
  <c r="K57"/>
  <c r="J57"/>
  <c r="F12" i="2" l="1"/>
  <c r="F7" s="1"/>
  <c r="J22" i="3"/>
  <c r="J34"/>
  <c r="J16"/>
  <c r="K34"/>
  <c r="K16"/>
  <c r="K39"/>
  <c r="M33"/>
  <c r="L33"/>
  <c r="M32"/>
  <c r="M30" s="1"/>
  <c r="L32"/>
  <c r="L30" s="1"/>
  <c r="J15" l="1"/>
  <c r="J13" s="1"/>
  <c r="G7" i="2"/>
  <c r="K15" i="3"/>
  <c r="K13" s="1"/>
  <c r="M20"/>
  <c r="L20"/>
  <c r="M26"/>
  <c r="L26"/>
  <c r="M24"/>
  <c r="M22" s="1"/>
  <c r="L24"/>
  <c r="L22" s="1"/>
  <c r="M62"/>
  <c r="M60" s="1"/>
  <c r="L62"/>
  <c r="L60" s="1"/>
  <c r="M59"/>
  <c r="M57" s="1"/>
  <c r="L59"/>
  <c r="L57" s="1"/>
  <c r="M18"/>
  <c r="L18"/>
  <c r="M19"/>
  <c r="L19"/>
  <c r="M21"/>
  <c r="L21"/>
  <c r="M29"/>
  <c r="M27" s="1"/>
  <c r="L29"/>
  <c r="L27" s="1"/>
  <c r="M37"/>
  <c r="M10" s="1"/>
  <c r="L37"/>
  <c r="L10" s="1"/>
  <c r="L56"/>
  <c r="L38" s="1"/>
  <c r="M56"/>
  <c r="M54" s="1"/>
  <c r="M41"/>
  <c r="M39" s="1"/>
  <c r="L41"/>
  <c r="L39" s="1"/>
  <c r="M47"/>
  <c r="M45" s="1"/>
  <c r="L47"/>
  <c r="L45" s="1"/>
  <c r="M53"/>
  <c r="M51" s="1"/>
  <c r="L53"/>
  <c r="L51" s="1"/>
  <c r="J9" l="1"/>
  <c r="J7" s="1"/>
  <c r="K9"/>
  <c r="K7" s="1"/>
  <c r="L15"/>
  <c r="L13" s="1"/>
  <c r="L54"/>
  <c r="M11"/>
  <c r="L11"/>
  <c r="M16"/>
  <c r="L16"/>
  <c r="M15"/>
  <c r="M13" s="1"/>
  <c r="M38"/>
  <c r="M36"/>
  <c r="L36"/>
  <c r="L34" s="1"/>
  <c r="L9" l="1"/>
  <c r="L7" s="1"/>
  <c r="M9"/>
  <c r="M7" s="1"/>
  <c r="M34"/>
  <c r="C33" i="1"/>
</calcChain>
</file>

<file path=xl/sharedStrings.xml><?xml version="1.0" encoding="utf-8"?>
<sst xmlns="http://schemas.openxmlformats.org/spreadsheetml/2006/main" count="3222" uniqueCount="308">
  <si>
    <t>№ п/п</t>
  </si>
  <si>
    <t>Цель, задачи, показатели результативности</t>
  </si>
  <si>
    <t>Ед. измерения</t>
  </si>
  <si>
    <t>Весовой критерий</t>
  </si>
  <si>
    <t>Отчетный период                   (два предшествующих года)</t>
  </si>
  <si>
    <t>Плановый период</t>
  </si>
  <si>
    <t>Примечание (оценка рисков невыполнения показателей по программе, причины невыполнения, выбор действий по преодолению)</t>
  </si>
  <si>
    <t>план на год</t>
  </si>
  <si>
    <t>2021 год</t>
  </si>
  <si>
    <t>2022 год</t>
  </si>
  <si>
    <t>факт</t>
  </si>
  <si>
    <t>план</t>
  </si>
  <si>
    <t>1.</t>
  </si>
  <si>
    <t>Цель 1: Защита населения и территории ЗАТО Железногорск Красноярского края от чрезвычайных ситуаций природного и техногенного характера</t>
  </si>
  <si>
    <t>Целевой показатель 1:
доля населения, прошедшего подготовку в области ГО и предупреждения и ликвидации ЧС</t>
  </si>
  <si>
    <t>% от потребности</t>
  </si>
  <si>
    <t>х</t>
  </si>
  <si>
    <t>Целевой показатель 2:
доля специалистов в области ГО, предупреждения и ликвидации ЧС</t>
  </si>
  <si>
    <t>Целевой показатель 3:
Доля населения, попадающего в зоны действия систем оповещения</t>
  </si>
  <si>
    <t>% от численности населения</t>
  </si>
  <si>
    <t>Целевой показатель 4:
Количество мероприятий противопожарной пропаганды</t>
  </si>
  <si>
    <t>Ед.</t>
  </si>
  <si>
    <t>1.1.</t>
  </si>
  <si>
    <t>Задача 1: Организация системы мероприятий по подготовке к защите и по защите населения, материальных и культурных ценностей на территории ЗАТО Железногорск от опасностей, возникающих при ведении военных действий или вследствие этих действий, а также при возникновении чрезвычайных ситуаций природного и техногенного характера</t>
  </si>
  <si>
    <t>Подпрограмма: "Подготовка населения и территории в области гражданской обороны, предупреждения и ликвидации чрезвычайных ситуаций"</t>
  </si>
  <si>
    <t>1.1.1.</t>
  </si>
  <si>
    <t>Доля населения, прошедшего подготовку в области ГО и предупреждения и ликвидации ЧС</t>
  </si>
  <si>
    <t xml:space="preserve">По планам - графикам организаций, учреждений, предприятий </t>
  </si>
  <si>
    <t>1.1.2.</t>
  </si>
  <si>
    <t>Доля специалистов в области ГО и предупреждения и ликвидации ЧС</t>
  </si>
  <si>
    <t>В соответствии со штаным расписанием</t>
  </si>
  <si>
    <t>1.1.3.</t>
  </si>
  <si>
    <t>Доля населения, попадающего в зоны действия систем оповещения</t>
  </si>
  <si>
    <t>Акты работоспособности системы оповещения</t>
  </si>
  <si>
    <t>2.</t>
  </si>
  <si>
    <t>Количество мероприятий противопожарной пропаганды</t>
  </si>
  <si>
    <t>А.В. Найштедт</t>
  </si>
  <si>
    <t>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</t>
  </si>
  <si>
    <t>рублей</t>
  </si>
  <si>
    <t>Статус</t>
  </si>
  <si>
    <t>Наименование муниципальной программы, подпрограммы муниципальной программы</t>
  </si>
  <si>
    <t>Источники финансирования</t>
  </si>
  <si>
    <t xml:space="preserve">Примечание </t>
  </si>
  <si>
    <t>План на год</t>
  </si>
  <si>
    <t>Муниципальная программа</t>
  </si>
  <si>
    <t>Защита населения и территории ЗАТО Железногорск от чрезвычайных ситуаций природного и техногенного характера»</t>
  </si>
  <si>
    <t xml:space="preserve">Всего                    </t>
  </si>
  <si>
    <t xml:space="preserve">в том числе:             </t>
  </si>
  <si>
    <t>федеральный бюджет</t>
  </si>
  <si>
    <t xml:space="preserve">краевой бюджет           </t>
  </si>
  <si>
    <t xml:space="preserve">внебюджетные  источники                 </t>
  </si>
  <si>
    <t>местный бюджет</t>
  </si>
  <si>
    <t>Подпрограмма</t>
  </si>
  <si>
    <t>Подготовка населения и территории в области гражданской обороны, предупреждения и ликвидации чрезвычайных ситуаций</t>
  </si>
  <si>
    <t>Обеспечение первичных мер пожарной безопасности на территории ЗАТО Железногорск</t>
  </si>
  <si>
    <t>Информация об использовании бюджетных ассигнований местного бюджета и иных средств на реализацию отдельных мероприятий муниципальной программы и подпрограмм с указанием плановых и фактических значений (с расшифровкой по главным распорядителям средств местного бюджета, подпрограммам, отдельным мероприятиям муниципальной программы, а также по годам реализации муниципальной программы)
«Защита населения и территории ЗАТО Железногорск от чрезвычайных ситуаций природного и техногенного характера»</t>
  </si>
  <si>
    <t>Статус (муниципальная программа, подпрограмма)</t>
  </si>
  <si>
    <t>Наименование  программы, подпрограммы</t>
  </si>
  <si>
    <t>Наименовние Главного распорядителя бюджетных средств</t>
  </si>
  <si>
    <t>КБК</t>
  </si>
  <si>
    <t>Примечание</t>
  </si>
  <si>
    <t>КЦСР</t>
  </si>
  <si>
    <t>КВСР</t>
  </si>
  <si>
    <t>КФСР</t>
  </si>
  <si>
    <t>КВР</t>
  </si>
  <si>
    <t xml:space="preserve">Защита населения и территории ЗАТО Железногорск от чрезвычайных ситуаций природного и техногенного характера» </t>
  </si>
  <si>
    <t xml:space="preserve">всего расходные обязательства </t>
  </si>
  <si>
    <t>0500000000</t>
  </si>
  <si>
    <t>Х</t>
  </si>
  <si>
    <r>
      <t>в том числе</t>
    </r>
    <r>
      <rPr>
        <sz val="12"/>
        <rFont val="Times New Roman"/>
        <family val="1"/>
        <charset val="204"/>
      </rPr>
      <t>:</t>
    </r>
  </si>
  <si>
    <t>Администрация ЗАТО г. Железногорск</t>
  </si>
  <si>
    <t>009</t>
  </si>
  <si>
    <t>Муниципальное казенное учреждение "Управление образования"</t>
  </si>
  <si>
    <t>734</t>
  </si>
  <si>
    <t>801</t>
  </si>
  <si>
    <t>всего расходные обязательства</t>
  </si>
  <si>
    <t>0510000000</t>
  </si>
  <si>
    <t>0309</t>
  </si>
  <si>
    <t>Поддержание в постоянной готовности сил и средств, предназначенных для предупреждения и локализации (ликвидации) возможных чрезвычайных ситуаций и минимизации их последствий</t>
  </si>
  <si>
    <t>0510000010</t>
  </si>
  <si>
    <t>240</t>
  </si>
  <si>
    <t>850</t>
  </si>
  <si>
    <t>Оказание содействия в реализации мероприятий по защите населения от чрезвычайных ситуаций природного и техногенного характера</t>
  </si>
  <si>
    <t>0510000020</t>
  </si>
  <si>
    <t>110</t>
  </si>
  <si>
    <t>Расходы на содержание единых дежурно - диспетчерских служб</t>
  </si>
  <si>
    <t>05100S4130</t>
  </si>
  <si>
    <t>в том числе:</t>
  </si>
  <si>
    <t>0520000000</t>
  </si>
  <si>
    <t>Проведение мероприятий противопожарной пропаганды</t>
  </si>
  <si>
    <t>0520000010</t>
  </si>
  <si>
    <t>0113</t>
  </si>
  <si>
    <t>Расходы на обеспечение первичных мер пожарной безопасности</t>
  </si>
  <si>
    <t>05200S4120</t>
  </si>
  <si>
    <t>0701</t>
  </si>
  <si>
    <t>Расходы на уплату административных штафов и иных платежей</t>
  </si>
  <si>
    <t>0520000030</t>
  </si>
  <si>
    <t>Наименование кода</t>
  </si>
  <si>
    <t>Доп. КР</t>
  </si>
  <si>
    <t>Уточненные ассигнования 2020 год</t>
  </si>
  <si>
    <t>Кассовый расход</t>
  </si>
  <si>
    <t>Остаток ассигнований 2020год</t>
  </si>
  <si>
    <t>Администрация закрытого административно-территориального образования город Железногорск</t>
  </si>
  <si>
    <t>ОБЩЕГОСУДАРСТВЕННЫЕ ВОПРОСЫ</t>
  </si>
  <si>
    <t>0100</t>
  </si>
  <si>
    <t>Другие общегосударственные вопросы</t>
  </si>
  <si>
    <t>Муниципальная программа "Защита населения и территории ЗАТО Железногорск от чрезвычайных ситуаций природного и техногенного характера"</t>
  </si>
  <si>
    <t>Подпрограмма "Обеспечение первичных мер пожарной безопасности на территории ЗАТО Железногорск"</t>
  </si>
  <si>
    <t>Расходы за счет собственных средств</t>
  </si>
  <si>
    <t>244</t>
  </si>
  <si>
    <t>01</t>
  </si>
  <si>
    <t>Расходы на уплату административных штрафов и иных платежей</t>
  </si>
  <si>
    <t>853</t>
  </si>
  <si>
    <t>Расходы за счет средств регионального бюджета (для муниципальных образований)</t>
  </si>
  <si>
    <t>10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</si>
  <si>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</si>
  <si>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</si>
  <si>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</si>
  <si>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Подпрограмма "Подготовка населения и территории в области гражданской обороны, предупреждения и ликвидации чрезвычайных ситуаций"</t>
  </si>
  <si>
    <t>852</t>
  </si>
  <si>
    <t>111</t>
  </si>
  <si>
    <t>112</t>
  </si>
  <si>
    <t>119</t>
  </si>
  <si>
    <t>Расходы на содержание единых дежурно-диспетчерских служб</t>
  </si>
  <si>
    <t>ОБРАЗОВАНИЕ</t>
  </si>
  <si>
    <t>0700</t>
  </si>
  <si>
    <t>Дополнительное образование детей</t>
  </si>
  <si>
    <t>0703</t>
  </si>
  <si>
    <t>622</t>
  </si>
  <si>
    <t>Итого</t>
  </si>
  <si>
    <t>Финансовое управление Администрации ЗАТО г.Железногорск</t>
  </si>
  <si>
    <t>мероприятие
подпрограммы</t>
  </si>
  <si>
    <t>Цель 2: Профилактика и обеспечение безопсности людей на водных объектах.</t>
  </si>
  <si>
    <t xml:space="preserve">Целевой показатель 5:
Изготовление и размещение информационных плакатов по тематике безопасности людей на водных объектах
</t>
  </si>
  <si>
    <t xml:space="preserve">Целевой показатель 6:
Изготовление и прокат видеороликов по правилам поведения на  водных объектах
</t>
  </si>
  <si>
    <t xml:space="preserve">Целевой показатель 7:
Уменьшение количества происшествий на водных объектах
</t>
  </si>
  <si>
    <t xml:space="preserve">Информация о целевых показателях и показателях результативности муниципальной программы 
«Защита населения и территории ЗАТО Железногорск от чрезвычайных ситуаций природного и техногенного характера» </t>
  </si>
  <si>
    <t>Приложение № 1</t>
  </si>
  <si>
    <t>к муниципальной программе</t>
  </si>
  <si>
    <t>"Защита населения и территории ЗАТО Железногорск от чрезвычайных ситуаций природного и техногенного характера"</t>
  </si>
  <si>
    <t>Информация о ресурсном обеспечении муниципальной программы за счет средств местного бюджета, в том числе средств, поступивших из бюджетов других уровней бюджетной системы</t>
  </si>
  <si>
    <t>Наименование показателя</t>
  </si>
  <si>
    <t>2020</t>
  </si>
  <si>
    <t>2021</t>
  </si>
  <si>
    <t>2022</t>
  </si>
  <si>
    <t>Итого на период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</si>
  <si>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</si>
  <si>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</si>
  <si>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</si>
  <si>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</si>
  <si>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800</t>
  </si>
  <si>
    <t>Уплата налогов, сборов и иных платежей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</si>
  <si>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</si>
  <si>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</si>
  <si>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</si>
  <si>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Резерв средств на софинансирование мероприятий по краевой программе в рамках подпрограммы "Обеспечение первичных мер пожарной безопасности на территории ЗАТО Железногорск"</t>
  </si>
  <si>
    <t>0520000040</t>
  </si>
  <si>
    <t>Другие вопросы в области национальной безопасности и правоохранительной деятельности</t>
  </si>
  <si>
    <t>0314</t>
  </si>
  <si>
    <t>Резервные средства</t>
  </si>
  <si>
    <t>870</t>
  </si>
  <si>
    <t>Предоставление субсидий бюджетным, автономным учреждениям и иным некоммерческим организациям</t>
  </si>
  <si>
    <t>600</t>
  </si>
  <si>
    <t>Субсидии автономным учреждениям</t>
  </si>
  <si>
    <t>620</t>
  </si>
  <si>
    <t>Начальник отдела общественной безопасности и режима Администрации ЗАТО г.Железногорск</t>
  </si>
  <si>
    <t>1.2.</t>
  </si>
  <si>
    <t>Подпрограмма 2: "Обеспечение первичных мер пожарной безопасности на территории ЗАТО Железногорск"</t>
  </si>
  <si>
    <t>1.2.1.</t>
  </si>
  <si>
    <t>Цель 2: Профилактика и обеспечение безопасности людей на водных объектах.</t>
  </si>
  <si>
    <t xml:space="preserve">Задача 2: Задача 2: Обеспечение первичных мер пожарной безопасности на территории ЗАТО Железногорск и необходимых условий для предотвращения гибели и травматизма людей при пожарах, а так же предотвращение материального ущерба. Проведение противопожарной пропаганды. </t>
  </si>
  <si>
    <t>1.2.2.</t>
  </si>
  <si>
    <t>1.2.3.</t>
  </si>
  <si>
    <t>2.1.</t>
  </si>
  <si>
    <t>Отдельное мероприятие: «Пропаганда в области безопасности людей на водных объектах»</t>
  </si>
  <si>
    <t>2.1.1.</t>
  </si>
  <si>
    <t>Изготовление и размещение информационных плакатов по тематике безопасности людей на водных объектах</t>
  </si>
  <si>
    <t>2.2.</t>
  </si>
  <si>
    <t>Отдельное мероприятие: «Осуществление мероприятий по обеспечению безопасности людей на водных объектах, охране их жизни и здоровья»</t>
  </si>
  <si>
    <t>2.2.1.</t>
  </si>
  <si>
    <t>Уменьшение количества происшествий на водных объектах</t>
  </si>
  <si>
    <t>ФИНАНСОВОЕ УПРАВЛЕНИЕ АДМИНИСТРАЦИИ ЗАТО Г.ЖЕЛЕЗНОГОРСК</t>
  </si>
  <si>
    <t>(наименование организации)</t>
  </si>
  <si>
    <t>Бюджет: бюджет ЗАТО Железногорск</t>
  </si>
  <si>
    <t>Тип бланка расходов: Смета, ПНО</t>
  </si>
  <si>
    <t>руб.</t>
  </si>
  <si>
    <t>Код цели</t>
  </si>
  <si>
    <t>Уточненные ассигнования 2021 год</t>
  </si>
  <si>
    <t>Финансирование</t>
  </si>
  <si>
    <t>Финансирование с учетом непроведенного финансирования</t>
  </si>
  <si>
    <t>Остаток на л/сч</t>
  </si>
  <si>
    <t>Остаток ассигнований 2021год</t>
  </si>
  <si>
    <t>0500000010</t>
  </si>
  <si>
    <t>Пропаганда в области безопасности людей на водных объектах</t>
  </si>
  <si>
    <t>М01</t>
  </si>
  <si>
    <t>0500000020</t>
  </si>
  <si>
    <t>Осуществление мероприятий по обеспечению безопасности людей на водных объектах, охране их жизни и здоровья</t>
  </si>
  <si>
    <t>247</t>
  </si>
  <si>
    <t>СС-7412</t>
  </si>
  <si>
    <t>Муниципальное казенное учреждение "Управление культуры"</t>
  </si>
  <si>
    <t>733</t>
  </si>
  <si>
    <t>612</t>
  </si>
  <si>
    <t>Дошкольное образование</t>
  </si>
  <si>
    <t>0510000040</t>
  </si>
  <si>
    <t>Расходы на осуществление мероприятий по подготовке населения и территории в области гражданской обороны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</si>
  <si>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</si>
  <si>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</si>
  <si>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</si>
  <si>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321</t>
  </si>
  <si>
    <t>СС-7413</t>
  </si>
  <si>
    <t>Отдельное мероприятие программы</t>
  </si>
  <si>
    <t>Исполнение бюджета на 01.01.2022 г.</t>
  </si>
  <si>
    <t>Дата печати 18.02.2022 (17:06:48)</t>
  </si>
  <si>
    <t>КЦСР: 05********</t>
  </si>
  <si>
    <t>КУЛЬТУРА, КИНЕМАТОГРАФИЯ</t>
  </si>
  <si>
    <t>0800</t>
  </si>
  <si>
    <t>Культура</t>
  </si>
  <si>
    <t>0801</t>
  </si>
  <si>
    <t>не более 10</t>
  </si>
  <si>
    <t>МУНИЦИПАЛЬНОЕ КАЗЕННОЕ УЧРЕЖДЕНИЕ "ЦЕНТРАЛИЗОВАННАЯ БУХГАЛТЕРИЯ"</t>
  </si>
  <si>
    <t>Исполнение бюджета на 01.07.2022 г.</t>
  </si>
  <si>
    <t>Дата печати 18.07.2022 (12:11:50)</t>
  </si>
  <si>
    <t>КЦСР: 0500000010,0500000020,0500000030,0510000020,0510000040,05100S4130,0520000010,0520000030,05200S4120</t>
  </si>
  <si>
    <t>Доп. КР: 01,04,10</t>
  </si>
  <si>
    <t>Доп. ФК</t>
  </si>
  <si>
    <t>Доп. ЭК</t>
  </si>
  <si>
    <t>Код РО</t>
  </si>
  <si>
    <t>Уточненные лимиты 2022 год</t>
  </si>
  <si>
    <t>Ассигнования 2022</t>
  </si>
  <si>
    <t>Ассигнования 2023</t>
  </si>
  <si>
    <t>Ассигнования 2024</t>
  </si>
  <si>
    <t>Прочая закупка товаров, работ и услуг</t>
  </si>
  <si>
    <t>000000</t>
  </si>
  <si>
    <t>04-2551</t>
  </si>
  <si>
    <t>Фонд оплаты труда учреждений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</si>
  <si>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</si>
  <si>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Закупка энергетических ресурсов</t>
  </si>
  <si>
    <t>04-2520</t>
  </si>
  <si>
    <t>Уплата иных платежей</t>
  </si>
  <si>
    <t>Приобретение основных средств</t>
  </si>
  <si>
    <t>ИМБТ-7412</t>
  </si>
  <si>
    <t>030000</t>
  </si>
  <si>
    <t>04-2520, 04-2520</t>
  </si>
  <si>
    <t>04-2547</t>
  </si>
  <si>
    <t>Уплата прочих налогов, сборов</t>
  </si>
  <si>
    <t>Иные выплаты персоналу учреждений, за исключением фонда оплаты труда</t>
  </si>
  <si>
    <t xml:space="preserve">Количество лиц, погибших при чрезвычайных ситуациях </t>
  </si>
  <si>
    <t>%</t>
  </si>
  <si>
    <t>1.1.4.</t>
  </si>
  <si>
    <t>1.1.5.</t>
  </si>
  <si>
    <t>1.1.6.</t>
  </si>
  <si>
    <t>Количество чрезвычайных ситуаций.</t>
  </si>
  <si>
    <t>Работоспособность технических средств муниципальной автоматизированной системы оповещения ЗАТО Железногорск Красноярского края.</t>
  </si>
  <si>
    <t>Снижение количества зарегистрированных пожаров
по сравнению с показателем 2019 года.</t>
  </si>
  <si>
    <t>Снижение числа погибших при пожарах по сравнению с показателем 2019 года.</t>
  </si>
  <si>
    <t>1.2.4.</t>
  </si>
  <si>
    <t>1.2.5.</t>
  </si>
  <si>
    <t>1.2.6.</t>
  </si>
  <si>
    <t>1.2.7.</t>
  </si>
  <si>
    <t>Задача 3: Повышение информированности населения по безопасности на водных объектах.</t>
  </si>
  <si>
    <t>Задача 4: Обеспечение безопасности людей на водных объектах.</t>
  </si>
  <si>
    <t>Исполнение бюджета на 01.10.2022 г.</t>
  </si>
  <si>
    <t>Дата печати 03.10.2022 (12:14:43)</t>
  </si>
  <si>
    <t>Бланк расходов: 009-МКУ "Централизованная бухгалтерия", 009-МКУ "УИК", 009-МКУ "МЦ", 009 - МКУ "Муниципальный архив", 009-МКУ ЦОС, 009-МКУ "Управление поселковыми территориями", 009-МКУ "Управление ГОЧС и режима ЗАТО Железногорск", 009-МКУ "УКС", 009-МКУ "УИЗИЗ", 009-Администрация ЗАТО г.Железногорск, 009-МКУ "УФКИС"</t>
  </si>
  <si>
    <t>КЦСР: 05200S4120,0520000030,0520000010,05100S4130,0510000040,0510000020,0500000030,0500000020,0500000010</t>
  </si>
  <si>
    <t>Доп. КР: 01,10,04</t>
  </si>
  <si>
    <t>Ассигнования ПБС 2022</t>
  </si>
  <si>
    <t>Исполнение судебных актов Российской Федерации и мировых соглашений по возмещению причиненного вреда</t>
  </si>
  <si>
    <t>831</t>
  </si>
  <si>
    <t>Исполнение бюджета на 01.01.2023 г.</t>
  </si>
  <si>
    <t>Дата печати 15.02.2023 (10:07:39)</t>
  </si>
  <si>
    <t>Бланк расходов: 009-Администрация ЗАТО г.Железногорск (ПНО), 009-МКУ "Централизованная бухгалтерия", 009-МКУ "УИК", 009-МКУ "МЦ", 009 - МКУ "Муниципальный архив", 009-МКУ ЦОС, 009-МКУ "Управление поселковыми территориями", 009-МКУ "Управление ГОЧС и режима ЗАТО Железногорск", 009-МКУ "УКС", 009-МКУ "УИЗИЗ", 009-Администрация ЗАТО г.Железногорск, 009-МКУ "УФКИС"</t>
  </si>
  <si>
    <t>Целевой показатель 16:
Уменьшение количества происшествий на водных объектах</t>
  </si>
  <si>
    <t>2022 (отчетный год)</t>
  </si>
  <si>
    <t>2023 (текущий год)</t>
  </si>
  <si>
    <t>Исполнение бюджета на 01.07.2023 г.</t>
  </si>
  <si>
    <t>Дата печати 02.08.2023 (14:21:37)</t>
  </si>
  <si>
    <t>КЦСР: 05********,**********</t>
  </si>
  <si>
    <t>Уточненные ассигнования 2023 год</t>
  </si>
  <si>
    <t>Общее образование</t>
  </si>
  <si>
    <t>0702</t>
  </si>
  <si>
    <t>Резерв средств на исполнение условий соглашений о предоставлении межбюджетных трансфертов из вышестоящего бюджета в рамках муниципальной программы "Защита населения и территории ЗАТО Железногорск от чрезвычайных ситуаций природного и техногенного характера"</t>
  </si>
  <si>
    <t>0500000030</t>
  </si>
  <si>
    <t>2022
(отчетный год)</t>
  </si>
  <si>
    <t>Целевой показатель 5:
Количество лиц, погибших при чрезвычайных ситуациях</t>
  </si>
  <si>
    <t>Целевой показатель 6:
Количество чрезвычайных ситуаций</t>
  </si>
  <si>
    <t>Целевой показатель 7:
Работоспособность технических средств муниципальной автоматизированной системы оповещения ЗАТО Железногорск Красноярского края.</t>
  </si>
  <si>
    <t>Целевой показатель 9:
Снижение числа погибших при пожарах по сравнению с показателем 2019 года.</t>
  </si>
  <si>
    <t>Целевой показатель 8:
Снижение количества зарегистрированных пожаров
по сравнению с показателем 2019 года.</t>
  </si>
  <si>
    <t>Целевой показатель 11:
Повышение уровня пожарной защищенности объектов муниципальных учреждений, в сельских населенных пунктах</t>
  </si>
  <si>
    <t>Целевой показатель 10:
Приобретение пожарной мотопомпы</t>
  </si>
  <si>
    <t>Приобретение пожарной мотопомпы</t>
  </si>
  <si>
    <t>Повышение уровня пожарной защищенности объектов муниципальных учреждений, в сельских населенных пунктах</t>
  </si>
  <si>
    <t>Целевой показатель 12:
Обустройство минерализованных защитных противопожарных полос</t>
  </si>
  <si>
    <t xml:space="preserve">Целевой показатель 13:
Уборка сухой растительности и покос травы на землях общего пользования.
</t>
  </si>
  <si>
    <t>Уборка сухой растительности и покос травы на землях общего пользования.</t>
  </si>
  <si>
    <t>Обустройство минерализованных защитных противопожарных полос</t>
  </si>
  <si>
    <t>Исполнение бюджета на 01.01.2024 г.</t>
  </si>
  <si>
    <t>Дата печати 20.02.2024 (10:22:24)</t>
  </si>
  <si>
    <t>Обеспечение первичных мер пожарной безопасности</t>
  </si>
  <si>
    <t>0520000020</t>
  </si>
  <si>
    <t>Отчетный период январь - декабрь</t>
  </si>
  <si>
    <t>Отчетный период                                  январь - декабрь</t>
  </si>
  <si>
    <t>отчетный пеиод январь - декабрь</t>
  </si>
  <si>
    <t xml:space="preserve">Целевой показатель 15:
Изготовление и размещение информационных плакатов по тематике безопасности людей на водных объектах
</t>
  </si>
  <si>
    <t xml:space="preserve">Целевой показатель 14:
Изготовление и трансляция видеороликов.
</t>
  </si>
  <si>
    <t>1.2.8.</t>
  </si>
  <si>
    <t>Изготовление и трансляция видеороликов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</si>
</sst>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#,##0.00\ _₽"/>
    <numFmt numFmtId="165" formatCode="#,##0.00_р_."/>
    <numFmt numFmtId="166" formatCode="dd/mm/yyyy\ hh:mm"/>
    <numFmt numFmtId="167" formatCode="?"/>
  </numFmts>
  <fonts count="35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.8"/>
      <name val="Arial Cyr"/>
    </font>
    <font>
      <sz val="12"/>
      <color theme="0"/>
      <name val="Times New Roman"/>
      <family val="1"/>
      <charset val="204"/>
    </font>
    <font>
      <sz val="12"/>
      <color theme="2"/>
      <name val="Times New Roman"/>
      <family val="1"/>
      <charset val="204"/>
    </font>
    <font>
      <sz val="12"/>
      <color theme="9" tint="0.7999816888943144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.8"/>
      <name val="Arial Cyr"/>
    </font>
    <font>
      <b/>
      <sz val="11.45"/>
      <name val="MS Sans Serif"/>
    </font>
    <font>
      <sz val="11"/>
      <name val="Calibri"/>
      <family val="2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.8"/>
      <name val="Arial"/>
      <family val="2"/>
      <charset val="204"/>
    </font>
    <font>
      <sz val="10.8"/>
      <name val="Arial"/>
      <family val="2"/>
      <charset val="204"/>
    </font>
    <font>
      <sz val="11.45"/>
      <name val="MS Sans Serif"/>
    </font>
    <font>
      <b/>
      <sz val="14.85"/>
      <name val="Times New Roman"/>
    </font>
    <font>
      <sz val="13.5"/>
      <name val="Arial"/>
    </font>
    <font>
      <sz val="8.5"/>
      <name val="MS Sans Serif"/>
    </font>
    <font>
      <sz val="8"/>
      <name val="Arial Cyr"/>
    </font>
    <font>
      <b/>
      <sz val="11"/>
      <name val="Times New Roman"/>
    </font>
    <font>
      <b/>
      <sz val="8.5"/>
      <name val="MS Sans Serif"/>
    </font>
    <font>
      <b/>
      <sz val="8"/>
      <name val="Arial Cyr"/>
    </font>
    <font>
      <sz val="11.45"/>
      <name val="MS Sans Serif"/>
      <family val="2"/>
      <charset val="204"/>
    </font>
    <font>
      <b/>
      <sz val="14.85"/>
      <name val="Times New Roman"/>
      <family val="1"/>
      <charset val="204"/>
    </font>
    <font>
      <sz val="13.5"/>
      <name val="Arial"/>
      <family val="2"/>
      <charset val="204"/>
    </font>
    <font>
      <b/>
      <sz val="11.45"/>
      <name val="MS Sans Serif"/>
      <family val="2"/>
      <charset val="204"/>
    </font>
    <font>
      <sz val="10"/>
      <name val="Times New Roman"/>
      <family val="1"/>
      <charset val="204"/>
    </font>
    <font>
      <strike/>
      <sz val="12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7">
    <xf numFmtId="0" fontId="0" fillId="0" borderId="0"/>
    <xf numFmtId="0" fontId="2" fillId="0" borderId="0"/>
    <xf numFmtId="9" fontId="1" fillId="0" borderId="0" applyFont="0" applyFill="0" applyBorder="0" applyAlignment="0" applyProtection="0"/>
    <xf numFmtId="0" fontId="6" fillId="0" borderId="0"/>
    <xf numFmtId="0" fontId="2" fillId="2" borderId="0"/>
    <xf numFmtId="0" fontId="15" fillId="0" borderId="0"/>
    <xf numFmtId="0" fontId="16" fillId="0" borderId="0"/>
  </cellStyleXfs>
  <cellXfs count="280">
    <xf numFmtId="0" fontId="0" fillId="0" borderId="0" xfId="0"/>
    <xf numFmtId="0" fontId="3" fillId="0" borderId="0" xfId="1" applyFont="1" applyAlignment="1">
      <alignment horizontal="center" vertical="center" wrapText="1"/>
    </xf>
    <xf numFmtId="0" fontId="3" fillId="0" borderId="0" xfId="1" applyFont="1" applyAlignment="1">
      <alignment vertical="center" wrapText="1"/>
    </xf>
    <xf numFmtId="0" fontId="3" fillId="0" borderId="0" xfId="1" applyFont="1" applyAlignment="1">
      <alignment horizontal="left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Fill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2" xfId="1" applyNumberFormat="1" applyFont="1" applyFill="1" applyBorder="1" applyAlignment="1">
      <alignment horizontal="center" vertical="center" wrapText="1"/>
    </xf>
    <xf numFmtId="0" fontId="3" fillId="0" borderId="2" xfId="1" applyFont="1" applyBorder="1" applyAlignment="1">
      <alignment vertical="center" wrapText="1"/>
    </xf>
    <xf numFmtId="0" fontId="3" fillId="0" borderId="2" xfId="1" applyFont="1" applyFill="1" applyBorder="1" applyAlignment="1">
      <alignment horizontal="justify" vertical="center" wrapText="1"/>
    </xf>
    <xf numFmtId="0" fontId="3" fillId="0" borderId="2" xfId="2" applyNumberFormat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justify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5" xfId="1" applyNumberFormat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6" fillId="0" borderId="0" xfId="3"/>
    <xf numFmtId="164" fontId="4" fillId="0" borderId="2" xfId="1" applyNumberFormat="1" applyFont="1" applyFill="1" applyBorder="1" applyAlignment="1">
      <alignment horizontal="center" vertical="center" wrapText="1"/>
    </xf>
    <xf numFmtId="2" fontId="4" fillId="0" borderId="2" xfId="1" applyNumberFormat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vertical="center" wrapText="1"/>
    </xf>
    <xf numFmtId="0" fontId="4" fillId="0" borderId="0" xfId="1" applyFont="1" applyFill="1" applyBorder="1" applyAlignment="1">
      <alignment horizontal="right" vertical="center" wrapText="1"/>
    </xf>
    <xf numFmtId="0" fontId="4" fillId="0" borderId="2" xfId="1" applyFont="1" applyFill="1" applyBorder="1" applyAlignment="1">
      <alignment vertical="center" wrapText="1"/>
    </xf>
    <xf numFmtId="165" fontId="4" fillId="0" borderId="8" xfId="1" applyNumberFormat="1" applyFont="1" applyFill="1" applyBorder="1" applyAlignment="1">
      <alignment vertical="center" wrapText="1"/>
    </xf>
    <xf numFmtId="165" fontId="4" fillId="0" borderId="2" xfId="1" applyNumberFormat="1" applyFont="1" applyFill="1" applyBorder="1" applyAlignment="1">
      <alignment vertical="center" wrapText="1"/>
    </xf>
    <xf numFmtId="165" fontId="4" fillId="0" borderId="2" xfId="1" applyNumberFormat="1" applyFont="1" applyFill="1" applyBorder="1" applyAlignment="1">
      <alignment horizontal="center" vertical="center" wrapText="1"/>
    </xf>
    <xf numFmtId="49" fontId="14" fillId="0" borderId="2" xfId="0" applyNumberFormat="1" applyFont="1" applyBorder="1" applyAlignment="1" applyProtection="1">
      <alignment horizontal="center" vertical="center" wrapText="1"/>
    </xf>
    <xf numFmtId="49" fontId="8" fillId="0" borderId="13" xfId="0" applyNumberFormat="1" applyFont="1" applyBorder="1" applyAlignment="1" applyProtection="1">
      <alignment horizontal="left" vertical="center" wrapText="1"/>
    </xf>
    <xf numFmtId="49" fontId="8" fillId="0" borderId="14" xfId="0" applyNumberFormat="1" applyFont="1" applyBorder="1" applyAlignment="1" applyProtection="1">
      <alignment horizontal="center" vertical="center" wrapText="1"/>
    </xf>
    <xf numFmtId="4" fontId="8" fillId="0" borderId="14" xfId="0" applyNumberFormat="1" applyFont="1" applyBorder="1" applyAlignment="1" applyProtection="1">
      <alignment horizontal="right" vertical="center" wrapText="1"/>
    </xf>
    <xf numFmtId="49" fontId="13" fillId="0" borderId="15" xfId="0" applyNumberFormat="1" applyFont="1" applyBorder="1" applyAlignment="1" applyProtection="1">
      <alignment horizontal="left" vertical="center" wrapText="1"/>
    </xf>
    <xf numFmtId="49" fontId="13" fillId="0" borderId="15" xfId="0" applyNumberFormat="1" applyFont="1" applyBorder="1" applyAlignment="1" applyProtection="1">
      <alignment horizontal="center" vertical="center" wrapText="1"/>
    </xf>
    <xf numFmtId="4" fontId="13" fillId="0" borderId="15" xfId="0" applyNumberFormat="1" applyFont="1" applyBorder="1" applyAlignment="1" applyProtection="1">
      <alignment horizontal="right" vertical="center" wrapText="1"/>
    </xf>
    <xf numFmtId="49" fontId="8" fillId="0" borderId="13" xfId="0" applyNumberFormat="1" applyFont="1" applyBorder="1" applyAlignment="1" applyProtection="1">
      <alignment horizontal="left"/>
    </xf>
    <xf numFmtId="49" fontId="8" fillId="0" borderId="14" xfId="0" applyNumberFormat="1" applyFont="1" applyBorder="1" applyAlignment="1" applyProtection="1">
      <alignment horizontal="center"/>
    </xf>
    <xf numFmtId="4" fontId="8" fillId="0" borderId="14" xfId="0" applyNumberFormat="1" applyFont="1" applyBorder="1" applyAlignment="1" applyProtection="1">
      <alignment horizontal="right"/>
    </xf>
    <xf numFmtId="49" fontId="8" fillId="3" borderId="13" xfId="0" applyNumberFormat="1" applyFont="1" applyFill="1" applyBorder="1" applyAlignment="1" applyProtection="1">
      <alignment horizontal="left" vertical="center" wrapText="1"/>
    </xf>
    <xf numFmtId="49" fontId="8" fillId="3" borderId="14" xfId="0" applyNumberFormat="1" applyFont="1" applyFill="1" applyBorder="1" applyAlignment="1" applyProtection="1">
      <alignment horizontal="center" vertical="center" wrapText="1"/>
    </xf>
    <xf numFmtId="4" fontId="8" fillId="3" borderId="14" xfId="0" applyNumberFormat="1" applyFont="1" applyFill="1" applyBorder="1" applyAlignment="1" applyProtection="1">
      <alignment horizontal="right" vertical="center" wrapText="1"/>
    </xf>
    <xf numFmtId="4" fontId="0" fillId="0" borderId="0" xfId="0" applyNumberFormat="1"/>
    <xf numFmtId="0" fontId="0" fillId="0" borderId="0" xfId="0" applyFill="1"/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vertical="center" wrapText="1"/>
    </xf>
    <xf numFmtId="0" fontId="4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5" xfId="1" applyFont="1" applyBorder="1" applyAlignment="1">
      <alignment vertical="center" wrapText="1"/>
    </xf>
    <xf numFmtId="0" fontId="3" fillId="0" borderId="2" xfId="1" applyFont="1" applyBorder="1" applyAlignment="1">
      <alignment vertical="center" wrapText="1"/>
    </xf>
    <xf numFmtId="4" fontId="4" fillId="0" borderId="2" xfId="1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vertical="center"/>
    </xf>
    <xf numFmtId="0" fontId="3" fillId="0" borderId="2" xfId="1" applyFont="1" applyBorder="1" applyAlignment="1">
      <alignment horizontal="center" vertical="center" wrapText="1"/>
    </xf>
    <xf numFmtId="0" fontId="3" fillId="0" borderId="0" xfId="6" applyFont="1"/>
    <xf numFmtId="0" fontId="3" fillId="0" borderId="0" xfId="6" applyFont="1" applyFill="1"/>
    <xf numFmtId="0" fontId="18" fillId="0" borderId="0" xfId="6" applyFont="1"/>
    <xf numFmtId="0" fontId="3" fillId="0" borderId="0" xfId="6" applyFont="1" applyBorder="1" applyAlignment="1" applyProtection="1">
      <alignment horizontal="center" vertical="center"/>
    </xf>
    <xf numFmtId="49" fontId="3" fillId="0" borderId="16" xfId="6" applyNumberFormat="1" applyFont="1" applyBorder="1" applyAlignment="1" applyProtection="1"/>
    <xf numFmtId="49" fontId="17" fillId="0" borderId="2" xfId="6" applyNumberFormat="1" applyFont="1" applyBorder="1" applyAlignment="1" applyProtection="1">
      <alignment horizontal="center" vertical="center" wrapText="1"/>
    </xf>
    <xf numFmtId="49" fontId="19" fillId="0" borderId="2" xfId="6" applyNumberFormat="1" applyFont="1" applyBorder="1" applyAlignment="1" applyProtection="1">
      <alignment horizontal="left" vertical="top" wrapText="1"/>
    </xf>
    <xf numFmtId="49" fontId="19" fillId="0" borderId="2" xfId="6" applyNumberFormat="1" applyFont="1" applyBorder="1" applyAlignment="1" applyProtection="1">
      <alignment horizontal="center" vertical="top" wrapText="1"/>
    </xf>
    <xf numFmtId="4" fontId="19" fillId="0" borderId="2" xfId="6" applyNumberFormat="1" applyFont="1" applyBorder="1" applyAlignment="1" applyProtection="1">
      <alignment horizontal="right" vertical="top" wrapText="1"/>
    </xf>
    <xf numFmtId="0" fontId="16" fillId="0" borderId="0" xfId="6"/>
    <xf numFmtId="49" fontId="20" fillId="0" borderId="17" xfId="6" applyNumberFormat="1" applyFont="1" applyBorder="1" applyAlignment="1" applyProtection="1">
      <alignment horizontal="left" vertical="top" wrapText="1"/>
    </xf>
    <xf numFmtId="49" fontId="20" fillId="0" borderId="17" xfId="6" applyNumberFormat="1" applyFont="1" applyBorder="1" applyAlignment="1" applyProtection="1">
      <alignment horizontal="center" vertical="top" wrapText="1"/>
    </xf>
    <xf numFmtId="4" fontId="20" fillId="0" borderId="17" xfId="6" applyNumberFormat="1" applyFont="1" applyBorder="1" applyAlignment="1" applyProtection="1">
      <alignment horizontal="right" vertical="top" wrapText="1"/>
    </xf>
    <xf numFmtId="49" fontId="20" fillId="0" borderId="2" xfId="6" applyNumberFormat="1" applyFont="1" applyBorder="1" applyAlignment="1" applyProtection="1">
      <alignment horizontal="left" vertical="top" wrapText="1"/>
    </xf>
    <xf numFmtId="49" fontId="20" fillId="0" borderId="2" xfId="6" applyNumberFormat="1" applyFont="1" applyBorder="1" applyAlignment="1" applyProtection="1">
      <alignment horizontal="center" vertical="top" wrapText="1"/>
    </xf>
    <xf numFmtId="4" fontId="20" fillId="0" borderId="2" xfId="6" applyNumberFormat="1" applyFont="1" applyBorder="1" applyAlignment="1" applyProtection="1">
      <alignment horizontal="right" vertical="top" wrapText="1"/>
    </xf>
    <xf numFmtId="49" fontId="19" fillId="3" borderId="2" xfId="6" applyNumberFormat="1" applyFont="1" applyFill="1" applyBorder="1" applyAlignment="1" applyProtection="1">
      <alignment horizontal="left" vertical="top" wrapText="1"/>
    </xf>
    <xf numFmtId="49" fontId="19" fillId="3" borderId="2" xfId="6" applyNumberFormat="1" applyFont="1" applyFill="1" applyBorder="1" applyAlignment="1" applyProtection="1">
      <alignment horizontal="center" vertical="top" wrapText="1"/>
    </xf>
    <xf numFmtId="4" fontId="19" fillId="3" borderId="2" xfId="6" applyNumberFormat="1" applyFont="1" applyFill="1" applyBorder="1" applyAlignment="1" applyProtection="1">
      <alignment horizontal="right" vertical="top" wrapText="1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vertical="center" wrapText="1"/>
    </xf>
    <xf numFmtId="0" fontId="4" fillId="0" borderId="2" xfId="0" applyFont="1" applyBorder="1" applyAlignment="1">
      <alignment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0" fillId="0" borderId="2" xfId="0" applyFill="1" applyBorder="1"/>
    <xf numFmtId="0" fontId="3" fillId="0" borderId="0" xfId="1" applyFont="1" applyAlignment="1">
      <alignment wrapText="1"/>
    </xf>
    <xf numFmtId="0" fontId="3" fillId="0" borderId="0" xfId="1" applyFont="1" applyAlignment="1">
      <alignment horizontal="center" wrapText="1"/>
    </xf>
    <xf numFmtId="0" fontId="21" fillId="0" borderId="0" xfId="0" applyFont="1" applyBorder="1" applyAlignment="1" applyProtection="1"/>
    <xf numFmtId="0" fontId="13" fillId="0" borderId="0" xfId="0" applyFont="1" applyBorder="1" applyAlignment="1" applyProtection="1"/>
    <xf numFmtId="0" fontId="22" fillId="0" borderId="0" xfId="0" applyFont="1" applyBorder="1" applyAlignment="1" applyProtection="1">
      <alignment horizontal="left"/>
    </xf>
    <xf numFmtId="0" fontId="22" fillId="0" borderId="0" xfId="0" applyFont="1" applyBorder="1" applyAlignment="1" applyProtection="1">
      <alignment horizontal="center"/>
    </xf>
    <xf numFmtId="166" fontId="22" fillId="0" borderId="0" xfId="0" applyNumberFormat="1" applyFont="1" applyBorder="1" applyAlignment="1" applyProtection="1">
      <alignment horizontal="center"/>
    </xf>
    <xf numFmtId="0" fontId="21" fillId="0" borderId="0" xfId="0" applyFont="1" applyBorder="1" applyAlignment="1" applyProtection="1">
      <alignment horizontal="left" vertical="top" wrapText="1"/>
    </xf>
    <xf numFmtId="0" fontId="21" fillId="0" borderId="0" xfId="0" applyFont="1" applyBorder="1" applyAlignment="1" applyProtection="1">
      <alignment wrapText="1"/>
    </xf>
    <xf numFmtId="49" fontId="8" fillId="4" borderId="13" xfId="0" applyNumberFormat="1" applyFont="1" applyFill="1" applyBorder="1" applyAlignment="1" applyProtection="1">
      <alignment horizontal="left" vertical="center" wrapText="1"/>
    </xf>
    <xf numFmtId="49" fontId="8" fillId="4" borderId="14" xfId="0" applyNumberFormat="1" applyFont="1" applyFill="1" applyBorder="1" applyAlignment="1" applyProtection="1">
      <alignment horizontal="center" vertical="center" wrapText="1"/>
    </xf>
    <xf numFmtId="4" fontId="8" fillId="4" borderId="14" xfId="0" applyNumberFormat="1" applyFont="1" applyFill="1" applyBorder="1" applyAlignment="1" applyProtection="1">
      <alignment horizontal="right" vertical="center" wrapText="1"/>
    </xf>
    <xf numFmtId="49" fontId="13" fillId="4" borderId="15" xfId="0" applyNumberFormat="1" applyFont="1" applyFill="1" applyBorder="1" applyAlignment="1" applyProtection="1">
      <alignment horizontal="left" vertical="center" wrapText="1"/>
    </xf>
    <xf numFmtId="49" fontId="13" fillId="4" borderId="15" xfId="0" applyNumberFormat="1" applyFont="1" applyFill="1" applyBorder="1" applyAlignment="1" applyProtection="1">
      <alignment horizontal="center" vertical="center" wrapText="1"/>
    </xf>
    <xf numFmtId="4" fontId="13" fillId="4" borderId="15" xfId="0" applyNumberFormat="1" applyFont="1" applyFill="1" applyBorder="1" applyAlignment="1" applyProtection="1">
      <alignment horizontal="right" vertical="center" wrapText="1"/>
    </xf>
    <xf numFmtId="49" fontId="8" fillId="5" borderId="13" xfId="0" applyNumberFormat="1" applyFont="1" applyFill="1" applyBorder="1" applyAlignment="1" applyProtection="1">
      <alignment horizontal="left" vertical="center" wrapText="1"/>
    </xf>
    <xf numFmtId="49" fontId="8" fillId="5" borderId="14" xfId="0" applyNumberFormat="1" applyFont="1" applyFill="1" applyBorder="1" applyAlignment="1" applyProtection="1">
      <alignment horizontal="center" vertical="center" wrapText="1"/>
    </xf>
    <xf numFmtId="4" fontId="8" fillId="5" borderId="14" xfId="0" applyNumberFormat="1" applyFont="1" applyFill="1" applyBorder="1" applyAlignment="1" applyProtection="1">
      <alignment horizontal="right" vertical="center" wrapText="1"/>
    </xf>
    <xf numFmtId="49" fontId="8" fillId="6" borderId="13" xfId="0" applyNumberFormat="1" applyFont="1" applyFill="1" applyBorder="1" applyAlignment="1" applyProtection="1">
      <alignment horizontal="left" vertical="center" wrapText="1"/>
    </xf>
    <xf numFmtId="49" fontId="8" fillId="6" borderId="14" xfId="0" applyNumberFormat="1" applyFont="1" applyFill="1" applyBorder="1" applyAlignment="1" applyProtection="1">
      <alignment horizontal="center" vertical="center" wrapText="1"/>
    </xf>
    <xf numFmtId="4" fontId="8" fillId="6" borderId="14" xfId="0" applyNumberFormat="1" applyFont="1" applyFill="1" applyBorder="1" applyAlignment="1" applyProtection="1">
      <alignment horizontal="right" vertical="center" wrapText="1"/>
    </xf>
    <xf numFmtId="0" fontId="4" fillId="6" borderId="8" xfId="1" applyFont="1" applyFill="1" applyBorder="1" applyAlignment="1">
      <alignment horizontal="center" vertical="center" wrapText="1"/>
    </xf>
    <xf numFmtId="0" fontId="4" fillId="6" borderId="2" xfId="1" applyFont="1" applyFill="1" applyBorder="1" applyAlignment="1">
      <alignment horizontal="center" vertical="center" wrapText="1"/>
    </xf>
    <xf numFmtId="0" fontId="4" fillId="6" borderId="2" xfId="1" applyFont="1" applyFill="1" applyBorder="1" applyAlignment="1">
      <alignment vertical="center" wrapText="1"/>
    </xf>
    <xf numFmtId="49" fontId="4" fillId="6" borderId="2" xfId="1" applyNumberFormat="1" applyFont="1" applyFill="1" applyBorder="1" applyAlignment="1">
      <alignment horizontal="center" vertical="center" wrapText="1"/>
    </xf>
    <xf numFmtId="4" fontId="4" fillId="6" borderId="2" xfId="1" applyNumberFormat="1" applyFont="1" applyFill="1" applyBorder="1" applyAlignment="1">
      <alignment horizontal="right" vertical="center" wrapText="1"/>
    </xf>
    <xf numFmtId="4" fontId="4" fillId="6" borderId="2" xfId="0" applyNumberFormat="1" applyFont="1" applyFill="1" applyBorder="1" applyAlignment="1">
      <alignment horizontal="right" vertical="center"/>
    </xf>
    <xf numFmtId="4" fontId="9" fillId="6" borderId="2" xfId="1" applyNumberFormat="1" applyFont="1" applyFill="1" applyBorder="1" applyAlignment="1">
      <alignment horizontal="right" vertical="center" wrapText="1"/>
    </xf>
    <xf numFmtId="43" fontId="4" fillId="6" borderId="2" xfId="1" applyNumberFormat="1" applyFont="1" applyFill="1" applyBorder="1" applyAlignment="1">
      <alignment horizontal="right" vertical="center" wrapText="1"/>
    </xf>
    <xf numFmtId="4" fontId="9" fillId="6" borderId="2" xfId="1" applyNumberFormat="1" applyFont="1" applyFill="1" applyBorder="1" applyAlignment="1">
      <alignment horizontal="center" vertical="center" wrapText="1"/>
    </xf>
    <xf numFmtId="4" fontId="4" fillId="6" borderId="2" xfId="0" applyNumberFormat="1" applyFont="1" applyFill="1" applyBorder="1" applyAlignment="1">
      <alignment horizontal="center" vertical="center"/>
    </xf>
    <xf numFmtId="0" fontId="24" fillId="0" borderId="0" xfId="0" applyFont="1" applyBorder="1" applyAlignment="1" applyProtection="1"/>
    <xf numFmtId="0" fontId="0" fillId="7" borderId="0" xfId="0" applyFill="1"/>
    <xf numFmtId="0" fontId="25" fillId="0" borderId="0" xfId="0" applyFont="1" applyBorder="1" applyAlignment="1" applyProtection="1"/>
    <xf numFmtId="0" fontId="26" fillId="0" borderId="0" xfId="0" applyFont="1" applyBorder="1" applyAlignment="1" applyProtection="1">
      <alignment horizontal="left"/>
    </xf>
    <xf numFmtId="0" fontId="26" fillId="0" borderId="0" xfId="0" applyFont="1" applyBorder="1" applyAlignment="1" applyProtection="1">
      <alignment horizontal="center"/>
    </xf>
    <xf numFmtId="166" fontId="26" fillId="0" borderId="0" xfId="0" applyNumberFormat="1" applyFont="1" applyBorder="1" applyAlignment="1" applyProtection="1">
      <alignment horizontal="center"/>
    </xf>
    <xf numFmtId="0" fontId="24" fillId="0" borderId="0" xfId="0" applyFont="1" applyBorder="1" applyAlignment="1" applyProtection="1">
      <alignment horizontal="left" vertical="top" wrapText="1"/>
    </xf>
    <xf numFmtId="0" fontId="24" fillId="0" borderId="0" xfId="0" applyFont="1" applyBorder="1" applyAlignment="1" applyProtection="1">
      <alignment wrapText="1"/>
    </xf>
    <xf numFmtId="49" fontId="27" fillId="0" borderId="2" xfId="0" applyNumberFormat="1" applyFont="1" applyBorder="1" applyAlignment="1" applyProtection="1">
      <alignment horizontal="center" vertical="center" wrapText="1"/>
    </xf>
    <xf numFmtId="49" fontId="27" fillId="7" borderId="2" xfId="0" applyNumberFormat="1" applyFont="1" applyFill="1" applyBorder="1" applyAlignment="1" applyProtection="1">
      <alignment horizontal="center" vertical="center" wrapText="1"/>
    </xf>
    <xf numFmtId="49" fontId="28" fillId="0" borderId="13" xfId="0" applyNumberFormat="1" applyFont="1" applyBorder="1" applyAlignment="1" applyProtection="1">
      <alignment horizontal="left" vertical="center" wrapText="1"/>
    </xf>
    <xf numFmtId="49" fontId="28" fillId="0" borderId="14" xfId="0" applyNumberFormat="1" applyFont="1" applyBorder="1" applyAlignment="1" applyProtection="1">
      <alignment horizontal="center" vertical="center" wrapText="1"/>
    </xf>
    <xf numFmtId="49" fontId="28" fillId="0" borderId="14" xfId="0" applyNumberFormat="1" applyFont="1" applyBorder="1" applyAlignment="1" applyProtection="1">
      <alignment horizontal="left" vertical="center" wrapText="1"/>
    </xf>
    <xf numFmtId="4" fontId="28" fillId="7" borderId="14" xfId="0" applyNumberFormat="1" applyFont="1" applyFill="1" applyBorder="1" applyAlignment="1" applyProtection="1">
      <alignment horizontal="right" vertical="center" wrapText="1"/>
    </xf>
    <xf numFmtId="4" fontId="28" fillId="0" borderId="14" xfId="0" applyNumberFormat="1" applyFont="1" applyBorder="1" applyAlignment="1" applyProtection="1">
      <alignment horizontal="right" vertical="center" wrapText="1"/>
    </xf>
    <xf numFmtId="49" fontId="25" fillId="0" borderId="15" xfId="0" applyNumberFormat="1" applyFont="1" applyBorder="1" applyAlignment="1" applyProtection="1">
      <alignment horizontal="left" vertical="center" wrapText="1"/>
    </xf>
    <xf numFmtId="49" fontId="25" fillId="0" borderId="15" xfId="0" applyNumberFormat="1" applyFont="1" applyBorder="1" applyAlignment="1" applyProtection="1">
      <alignment horizontal="center" vertical="center" wrapText="1"/>
    </xf>
    <xf numFmtId="4" fontId="25" fillId="7" borderId="15" xfId="0" applyNumberFormat="1" applyFont="1" applyFill="1" applyBorder="1" applyAlignment="1" applyProtection="1">
      <alignment horizontal="right" vertical="center" wrapText="1"/>
    </xf>
    <xf numFmtId="4" fontId="25" fillId="0" borderId="15" xfId="0" applyNumberFormat="1" applyFont="1" applyBorder="1" applyAlignment="1" applyProtection="1">
      <alignment horizontal="right" vertical="center" wrapText="1"/>
    </xf>
    <xf numFmtId="49" fontId="28" fillId="0" borderId="13" xfId="0" applyNumberFormat="1" applyFont="1" applyBorder="1" applyAlignment="1" applyProtection="1">
      <alignment horizontal="left"/>
    </xf>
    <xf numFmtId="49" fontId="28" fillId="0" borderId="14" xfId="0" applyNumberFormat="1" applyFont="1" applyBorder="1" applyAlignment="1" applyProtection="1">
      <alignment horizontal="center"/>
    </xf>
    <xf numFmtId="49" fontId="28" fillId="0" borderId="14" xfId="0" applyNumberFormat="1" applyFont="1" applyBorder="1" applyAlignment="1" applyProtection="1">
      <alignment horizontal="left"/>
    </xf>
    <xf numFmtId="4" fontId="28" fillId="7" borderId="14" xfId="0" applyNumberFormat="1" applyFont="1" applyFill="1" applyBorder="1" applyAlignment="1" applyProtection="1">
      <alignment horizontal="right"/>
    </xf>
    <xf numFmtId="4" fontId="28" fillId="0" borderId="14" xfId="0" applyNumberFormat="1" applyFont="1" applyBorder="1" applyAlignment="1" applyProtection="1">
      <alignment horizontal="right"/>
    </xf>
    <xf numFmtId="49" fontId="28" fillId="8" borderId="13" xfId="0" applyNumberFormat="1" applyFont="1" applyFill="1" applyBorder="1" applyAlignment="1" applyProtection="1">
      <alignment horizontal="left" vertical="center" wrapText="1"/>
    </xf>
    <xf numFmtId="49" fontId="28" fillId="8" borderId="14" xfId="0" applyNumberFormat="1" applyFont="1" applyFill="1" applyBorder="1" applyAlignment="1" applyProtection="1">
      <alignment horizontal="center" vertical="center" wrapText="1"/>
    </xf>
    <xf numFmtId="49" fontId="28" fillId="8" borderId="14" xfId="0" applyNumberFormat="1" applyFont="1" applyFill="1" applyBorder="1" applyAlignment="1" applyProtection="1">
      <alignment horizontal="left" vertical="center" wrapText="1"/>
    </xf>
    <xf numFmtId="4" fontId="28" fillId="8" borderId="14" xfId="0" applyNumberFormat="1" applyFont="1" applyFill="1" applyBorder="1" applyAlignment="1" applyProtection="1">
      <alignment horizontal="right" vertical="center" wrapText="1"/>
    </xf>
    <xf numFmtId="49" fontId="28" fillId="3" borderId="13" xfId="0" applyNumberFormat="1" applyFont="1" applyFill="1" applyBorder="1" applyAlignment="1" applyProtection="1">
      <alignment horizontal="left" vertical="center" wrapText="1"/>
    </xf>
    <xf numFmtId="49" fontId="28" fillId="3" borderId="14" xfId="0" applyNumberFormat="1" applyFont="1" applyFill="1" applyBorder="1" applyAlignment="1" applyProtection="1">
      <alignment horizontal="center" vertical="center" wrapText="1"/>
    </xf>
    <xf numFmtId="49" fontId="28" fillId="3" borderId="14" xfId="0" applyNumberFormat="1" applyFont="1" applyFill="1" applyBorder="1" applyAlignment="1" applyProtection="1">
      <alignment horizontal="left" vertical="center" wrapText="1"/>
    </xf>
    <xf numFmtId="4" fontId="28" fillId="3" borderId="14" xfId="0" applyNumberFormat="1" applyFont="1" applyFill="1" applyBorder="1" applyAlignment="1" applyProtection="1">
      <alignment horizontal="right" vertical="center" wrapText="1"/>
    </xf>
    <xf numFmtId="4" fontId="4" fillId="6" borderId="2" xfId="1" applyNumberFormat="1" applyFont="1" applyFill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5" xfId="1" applyFont="1" applyBorder="1" applyAlignment="1">
      <alignment vertical="center" wrapText="1"/>
    </xf>
    <xf numFmtId="0" fontId="3" fillId="0" borderId="2" xfId="1" applyFont="1" applyBorder="1" applyAlignment="1">
      <alignment vertical="center" wrapText="1"/>
    </xf>
    <xf numFmtId="4" fontId="0" fillId="0" borderId="2" xfId="0" applyNumberFormat="1" applyFill="1" applyBorder="1" applyAlignment="1">
      <alignment horizontal="center" vertical="center"/>
    </xf>
    <xf numFmtId="0" fontId="24" fillId="0" borderId="0" xfId="0" applyFont="1" applyBorder="1" applyAlignment="1" applyProtection="1">
      <alignment horizontal="left" vertical="top" wrapText="1"/>
    </xf>
    <xf numFmtId="0" fontId="16" fillId="0" borderId="0" xfId="0" applyFont="1"/>
    <xf numFmtId="0" fontId="0" fillId="6" borderId="0" xfId="0" applyFill="1"/>
    <xf numFmtId="0" fontId="4" fillId="0" borderId="2" xfId="1" applyFont="1" applyFill="1" applyBorder="1" applyAlignment="1">
      <alignment horizontal="left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right" vertical="center"/>
    </xf>
    <xf numFmtId="49" fontId="10" fillId="0" borderId="2" xfId="1" applyNumberFormat="1" applyFont="1" applyFill="1" applyBorder="1" applyAlignment="1">
      <alignment horizontal="center" vertical="center" wrapText="1"/>
    </xf>
    <xf numFmtId="49" fontId="10" fillId="0" borderId="2" xfId="1" applyNumberFormat="1" applyFont="1" applyFill="1" applyBorder="1" applyAlignment="1">
      <alignment horizontal="center" vertical="center"/>
    </xf>
    <xf numFmtId="4" fontId="9" fillId="0" borderId="2" xfId="1" applyNumberFormat="1" applyFont="1" applyFill="1" applyBorder="1" applyAlignment="1">
      <alignment horizontal="right" vertical="center" wrapText="1"/>
    </xf>
    <xf numFmtId="0" fontId="4" fillId="0" borderId="2" xfId="1" applyNumberFormat="1" applyFont="1" applyFill="1" applyBorder="1" applyAlignment="1">
      <alignment horizontal="center" vertical="center" wrapText="1"/>
    </xf>
    <xf numFmtId="4" fontId="4" fillId="0" borderId="2" xfId="1" applyNumberFormat="1" applyFont="1" applyFill="1" applyBorder="1" applyAlignment="1">
      <alignment horizontal="right" vertical="center" wrapText="1"/>
    </xf>
    <xf numFmtId="0" fontId="24" fillId="0" borderId="0" xfId="0" applyFont="1" applyBorder="1" applyAlignment="1" applyProtection="1">
      <alignment horizontal="left" vertical="top" wrapText="1"/>
    </xf>
    <xf numFmtId="49" fontId="28" fillId="4" borderId="13" xfId="0" applyNumberFormat="1" applyFont="1" applyFill="1" applyBorder="1" applyAlignment="1" applyProtection="1">
      <alignment horizontal="left" vertical="center" wrapText="1"/>
    </xf>
    <xf numFmtId="49" fontId="28" fillId="4" borderId="14" xfId="0" applyNumberFormat="1" applyFont="1" applyFill="1" applyBorder="1" applyAlignment="1" applyProtection="1">
      <alignment horizontal="center" vertical="center" wrapText="1"/>
    </xf>
    <xf numFmtId="49" fontId="28" fillId="4" borderId="14" xfId="0" applyNumberFormat="1" applyFont="1" applyFill="1" applyBorder="1" applyAlignment="1" applyProtection="1">
      <alignment horizontal="left" vertical="center" wrapText="1"/>
    </xf>
    <xf numFmtId="4" fontId="28" fillId="4" borderId="14" xfId="0" applyNumberFormat="1" applyFont="1" applyFill="1" applyBorder="1" applyAlignment="1" applyProtection="1">
      <alignment horizontal="right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vertical="center" wrapText="1"/>
    </xf>
    <xf numFmtId="0" fontId="4" fillId="0" borderId="2" xfId="1" applyFont="1" applyBorder="1" applyAlignment="1">
      <alignment horizontal="center" vertical="center" wrapText="1"/>
    </xf>
    <xf numFmtId="0" fontId="29" fillId="0" borderId="0" xfId="6" applyFont="1" applyBorder="1" applyAlignment="1" applyProtection="1"/>
    <xf numFmtId="0" fontId="13" fillId="0" borderId="0" xfId="6" applyFont="1" applyBorder="1" applyAlignment="1" applyProtection="1"/>
    <xf numFmtId="0" fontId="30" fillId="0" borderId="0" xfId="6" applyFont="1" applyBorder="1" applyAlignment="1" applyProtection="1">
      <alignment horizontal="left"/>
    </xf>
    <xf numFmtId="0" fontId="30" fillId="0" borderId="0" xfId="6" applyFont="1" applyBorder="1" applyAlignment="1" applyProtection="1">
      <alignment horizontal="center"/>
    </xf>
    <xf numFmtId="166" fontId="30" fillId="0" borderId="0" xfId="6" applyNumberFormat="1" applyFont="1" applyBorder="1" applyAlignment="1" applyProtection="1">
      <alignment horizontal="center"/>
    </xf>
    <xf numFmtId="0" fontId="29" fillId="0" borderId="0" xfId="6" applyFont="1" applyBorder="1" applyAlignment="1" applyProtection="1">
      <alignment wrapText="1"/>
    </xf>
    <xf numFmtId="49" fontId="32" fillId="0" borderId="2" xfId="6" applyNumberFormat="1" applyFont="1" applyBorder="1" applyAlignment="1" applyProtection="1">
      <alignment horizontal="center" vertical="center" wrapText="1"/>
    </xf>
    <xf numFmtId="49" fontId="8" fillId="0" borderId="13" xfId="6" applyNumberFormat="1" applyFont="1" applyBorder="1" applyAlignment="1" applyProtection="1">
      <alignment horizontal="left"/>
    </xf>
    <xf numFmtId="49" fontId="8" fillId="0" borderId="14" xfId="6" applyNumberFormat="1" applyFont="1" applyBorder="1" applyAlignment="1" applyProtection="1">
      <alignment horizontal="center"/>
    </xf>
    <xf numFmtId="4" fontId="8" fillId="0" borderId="14" xfId="6" applyNumberFormat="1" applyFont="1" applyBorder="1" applyAlignment="1" applyProtection="1">
      <alignment horizontal="right"/>
    </xf>
    <xf numFmtId="49" fontId="8" fillId="0" borderId="13" xfId="6" applyNumberFormat="1" applyFont="1" applyBorder="1" applyAlignment="1" applyProtection="1">
      <alignment horizontal="left" vertical="center" wrapText="1"/>
    </xf>
    <xf numFmtId="49" fontId="8" fillId="0" borderId="14" xfId="6" applyNumberFormat="1" applyFont="1" applyBorder="1" applyAlignment="1" applyProtection="1">
      <alignment horizontal="center" vertical="center" wrapText="1"/>
    </xf>
    <xf numFmtId="4" fontId="8" fillId="0" borderId="14" xfId="6" applyNumberFormat="1" applyFont="1" applyBorder="1" applyAlignment="1" applyProtection="1">
      <alignment horizontal="right" vertical="center" wrapText="1"/>
    </xf>
    <xf numFmtId="49" fontId="13" fillId="0" borderId="15" xfId="6" applyNumberFormat="1" applyFont="1" applyBorder="1" applyAlignment="1" applyProtection="1">
      <alignment horizontal="left" vertical="center" wrapText="1"/>
    </xf>
    <xf numFmtId="49" fontId="13" fillId="0" borderId="15" xfId="6" applyNumberFormat="1" applyFont="1" applyBorder="1" applyAlignment="1" applyProtection="1">
      <alignment horizontal="center" vertical="center" wrapText="1"/>
    </xf>
    <xf numFmtId="4" fontId="13" fillId="0" borderId="15" xfId="6" applyNumberFormat="1" applyFont="1" applyBorder="1" applyAlignment="1" applyProtection="1">
      <alignment horizontal="right" vertical="center" wrapText="1"/>
    </xf>
    <xf numFmtId="167" fontId="8" fillId="0" borderId="13" xfId="6" applyNumberFormat="1" applyFont="1" applyBorder="1" applyAlignment="1" applyProtection="1">
      <alignment horizontal="left" vertical="center" wrapText="1"/>
    </xf>
    <xf numFmtId="49" fontId="11" fillId="0" borderId="2" xfId="1" applyNumberFormat="1" applyFont="1" applyFill="1" applyBorder="1" applyAlignment="1">
      <alignment horizontal="center" vertical="center" wrapText="1"/>
    </xf>
    <xf numFmtId="49" fontId="11" fillId="0" borderId="2" xfId="1" applyNumberFormat="1" applyFont="1" applyFill="1" applyBorder="1" applyAlignment="1">
      <alignment horizontal="center" vertical="center"/>
    </xf>
    <xf numFmtId="49" fontId="12" fillId="0" borderId="5" xfId="4" applyNumberFormat="1" applyFont="1" applyFill="1" applyBorder="1" applyAlignment="1">
      <alignment horizontal="center" vertical="center" shrinkToFit="1"/>
    </xf>
    <xf numFmtId="49" fontId="12" fillId="0" borderId="2" xfId="4" applyNumberFormat="1" applyFont="1" applyFill="1" applyBorder="1" applyAlignment="1">
      <alignment horizontal="center" vertical="center" shrinkToFit="1"/>
    </xf>
    <xf numFmtId="2" fontId="4" fillId="0" borderId="2" xfId="1" applyNumberFormat="1" applyFont="1" applyFill="1" applyBorder="1" applyAlignment="1">
      <alignment horizontal="left" vertical="center" wrapText="1"/>
    </xf>
    <xf numFmtId="2" fontId="4" fillId="0" borderId="2" xfId="1" applyNumberFormat="1" applyFont="1" applyFill="1" applyBorder="1" applyAlignment="1">
      <alignment horizontal="center" vertical="center"/>
    </xf>
    <xf numFmtId="2" fontId="4" fillId="0" borderId="5" xfId="1" applyNumberFormat="1" applyFont="1" applyFill="1" applyBorder="1" applyAlignment="1">
      <alignment horizontal="left" vertical="center" wrapText="1"/>
    </xf>
    <xf numFmtId="2" fontId="10" fillId="0" borderId="2" xfId="1" applyNumberFormat="1" applyFont="1" applyFill="1" applyBorder="1" applyAlignment="1">
      <alignment horizontal="center" vertical="center" wrapText="1"/>
    </xf>
    <xf numFmtId="2" fontId="10" fillId="0" borderId="2" xfId="1" applyNumberFormat="1" applyFont="1" applyFill="1" applyBorder="1" applyAlignment="1">
      <alignment horizontal="center" vertical="center"/>
    </xf>
    <xf numFmtId="0" fontId="4" fillId="0" borderId="2" xfId="1" applyNumberFormat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3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5" xfId="0" applyFill="1" applyBorder="1"/>
    <xf numFmtId="0" fontId="0" fillId="0" borderId="2" xfId="0" applyBorder="1"/>
    <xf numFmtId="0" fontId="4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vertical="center"/>
    </xf>
    <xf numFmtId="0" fontId="6" fillId="0" borderId="0" xfId="3" applyFill="1"/>
    <xf numFmtId="0" fontId="7" fillId="0" borderId="0" xfId="3" applyFont="1" applyFill="1"/>
    <xf numFmtId="4" fontId="0" fillId="0" borderId="0" xfId="0" applyNumberFormat="1" applyFill="1"/>
    <xf numFmtId="0" fontId="3" fillId="0" borderId="0" xfId="1" applyFont="1" applyFill="1" applyAlignment="1">
      <alignment wrapText="1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4" fontId="34" fillId="0" borderId="2" xfId="0" applyNumberFormat="1" applyFont="1" applyFill="1" applyBorder="1" applyAlignment="1">
      <alignment horizontal="center" vertical="center"/>
    </xf>
    <xf numFmtId="0" fontId="4" fillId="0" borderId="6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21" fillId="0" borderId="0" xfId="0" applyFont="1" applyBorder="1" applyAlignment="1" applyProtection="1">
      <alignment horizontal="left" vertical="top" wrapText="1"/>
    </xf>
    <xf numFmtId="0" fontId="3" fillId="0" borderId="2" xfId="1" applyFont="1" applyBorder="1" applyAlignment="1">
      <alignment horizontal="center" vertical="center" wrapText="1"/>
    </xf>
    <xf numFmtId="0" fontId="3" fillId="0" borderId="8" xfId="1" applyFont="1" applyBorder="1" applyAlignment="1">
      <alignment vertical="center" wrapText="1"/>
    </xf>
    <xf numFmtId="0" fontId="3" fillId="0" borderId="2" xfId="1" applyFont="1" applyBorder="1" applyAlignment="1">
      <alignment vertical="center" wrapText="1"/>
    </xf>
    <xf numFmtId="0" fontId="3" fillId="0" borderId="2" xfId="1" applyFont="1" applyFill="1" applyBorder="1" applyAlignment="1">
      <alignment horizontal="center" vertical="center" wrapText="1"/>
    </xf>
    <xf numFmtId="49" fontId="8" fillId="9" borderId="13" xfId="0" applyNumberFormat="1" applyFont="1" applyFill="1" applyBorder="1" applyAlignment="1" applyProtection="1">
      <alignment horizontal="left" vertical="center" wrapText="1"/>
    </xf>
    <xf numFmtId="49" fontId="8" fillId="9" borderId="14" xfId="0" applyNumberFormat="1" applyFont="1" applyFill="1" applyBorder="1" applyAlignment="1" applyProtection="1">
      <alignment horizontal="center" vertical="center" wrapText="1"/>
    </xf>
    <xf numFmtId="4" fontId="8" fillId="9" borderId="14" xfId="0" applyNumberFormat="1" applyFont="1" applyFill="1" applyBorder="1" applyAlignment="1" applyProtection="1">
      <alignment horizontal="right" vertical="center" wrapText="1"/>
    </xf>
    <xf numFmtId="4" fontId="13" fillId="0" borderId="15" xfId="0" applyNumberFormat="1" applyFont="1" applyFill="1" applyBorder="1" applyAlignment="1" applyProtection="1">
      <alignment horizontal="right" vertical="center" wrapText="1"/>
    </xf>
    <xf numFmtId="0" fontId="3" fillId="0" borderId="2" xfId="1" applyFont="1" applyBorder="1" applyAlignment="1">
      <alignment horizontal="center" vertical="center" wrapText="1"/>
    </xf>
    <xf numFmtId="0" fontId="5" fillId="0" borderId="2" xfId="1" applyFont="1" applyBorder="1" applyAlignment="1">
      <alignment vertical="center" wrapText="1"/>
    </xf>
    <xf numFmtId="0" fontId="3" fillId="0" borderId="5" xfId="1" applyFont="1" applyBorder="1" applyAlignment="1">
      <alignment vertical="center" wrapText="1"/>
    </xf>
    <xf numFmtId="0" fontId="3" fillId="0" borderId="2" xfId="1" applyFont="1" applyBorder="1" applyAlignment="1">
      <alignment horizontal="left" vertical="center" wrapText="1"/>
    </xf>
    <xf numFmtId="0" fontId="3" fillId="0" borderId="6" xfId="1" applyFont="1" applyBorder="1" applyAlignment="1">
      <alignment vertical="center" wrapText="1"/>
    </xf>
    <xf numFmtId="0" fontId="3" fillId="0" borderId="7" xfId="1" applyFont="1" applyBorder="1" applyAlignment="1">
      <alignment vertical="center" wrapText="1"/>
    </xf>
    <xf numFmtId="0" fontId="3" fillId="0" borderId="8" xfId="1" applyFont="1" applyBorder="1" applyAlignment="1">
      <alignment vertical="center" wrapText="1"/>
    </xf>
    <xf numFmtId="0" fontId="3" fillId="0" borderId="2" xfId="1" applyFont="1" applyBorder="1" applyAlignment="1">
      <alignment vertical="center" wrapText="1"/>
    </xf>
    <xf numFmtId="0" fontId="3" fillId="0" borderId="6" xfId="1" applyFont="1" applyBorder="1" applyAlignment="1">
      <alignment horizontal="left" vertical="center" wrapText="1"/>
    </xf>
    <xf numFmtId="0" fontId="3" fillId="0" borderId="7" xfId="1" applyFont="1" applyBorder="1" applyAlignment="1">
      <alignment horizontal="left" vertical="center" wrapText="1"/>
    </xf>
    <xf numFmtId="0" fontId="3" fillId="0" borderId="8" xfId="1" applyFont="1" applyBorder="1" applyAlignment="1">
      <alignment horizontal="left" vertical="center" wrapText="1"/>
    </xf>
    <xf numFmtId="0" fontId="3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0" xfId="1" applyFont="1" applyAlignment="1">
      <alignment wrapText="1"/>
    </xf>
    <xf numFmtId="0" fontId="3" fillId="0" borderId="0" xfId="1" applyFont="1" applyAlignment="1">
      <alignment horizontal="right" wrapText="1"/>
    </xf>
    <xf numFmtId="0" fontId="3" fillId="0" borderId="6" xfId="1" applyFont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/>
    </xf>
    <xf numFmtId="0" fontId="4" fillId="0" borderId="10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/>
    </xf>
    <xf numFmtId="0" fontId="4" fillId="6" borderId="2" xfId="1" applyFont="1" applyFill="1" applyBorder="1" applyAlignment="1">
      <alignment horizontal="center" vertical="center" wrapText="1"/>
    </xf>
    <xf numFmtId="0" fontId="4" fillId="6" borderId="5" xfId="1" applyFont="1" applyFill="1" applyBorder="1" applyAlignment="1">
      <alignment horizontal="center" vertical="center" wrapText="1"/>
    </xf>
    <xf numFmtId="0" fontId="4" fillId="6" borderId="10" xfId="1" applyFont="1" applyFill="1" applyBorder="1" applyAlignment="1">
      <alignment horizontal="center" vertical="center" wrapText="1"/>
    </xf>
    <xf numFmtId="0" fontId="4" fillId="6" borderId="9" xfId="1" applyFont="1" applyFill="1" applyBorder="1" applyAlignment="1">
      <alignment horizontal="center" vertical="center" wrapText="1"/>
    </xf>
    <xf numFmtId="0" fontId="4" fillId="6" borderId="3" xfId="1" applyFont="1" applyFill="1" applyBorder="1" applyAlignment="1">
      <alignment horizontal="center" vertical="center" wrapText="1"/>
    </xf>
    <xf numFmtId="0" fontId="4" fillId="6" borderId="11" xfId="1" applyFont="1" applyFill="1" applyBorder="1" applyAlignment="1">
      <alignment horizontal="center" vertical="center" wrapText="1"/>
    </xf>
    <xf numFmtId="0" fontId="4" fillId="6" borderId="4" xfId="1" applyFont="1" applyFill="1" applyBorder="1" applyAlignment="1">
      <alignment horizontal="center" vertical="center" wrapText="1"/>
    </xf>
    <xf numFmtId="0" fontId="4" fillId="6" borderId="12" xfId="1" applyFont="1" applyFill="1" applyBorder="1" applyAlignment="1">
      <alignment horizontal="center" vertical="center" wrapText="1"/>
    </xf>
    <xf numFmtId="0" fontId="4" fillId="6" borderId="6" xfId="1" applyFont="1" applyFill="1" applyBorder="1" applyAlignment="1">
      <alignment horizontal="center" vertical="center" wrapText="1"/>
    </xf>
    <xf numFmtId="0" fontId="4" fillId="6" borderId="8" xfId="1" applyFont="1" applyFill="1" applyBorder="1" applyAlignment="1">
      <alignment horizontal="center" vertical="center" wrapText="1"/>
    </xf>
    <xf numFmtId="2" fontId="4" fillId="0" borderId="5" xfId="1" applyNumberFormat="1" applyFont="1" applyFill="1" applyBorder="1" applyAlignment="1">
      <alignment horizontal="center" vertical="center" wrapText="1"/>
    </xf>
    <xf numFmtId="2" fontId="4" fillId="0" borderId="10" xfId="1" applyNumberFormat="1" applyFont="1" applyFill="1" applyBorder="1" applyAlignment="1">
      <alignment horizontal="center" vertical="center" wrapText="1"/>
    </xf>
    <xf numFmtId="2" fontId="4" fillId="0" borderId="9" xfId="1" applyNumberFormat="1" applyFont="1" applyFill="1" applyBorder="1" applyAlignment="1">
      <alignment horizontal="center" vertical="center" wrapText="1"/>
    </xf>
    <xf numFmtId="2" fontId="4" fillId="0" borderId="5" xfId="1" applyNumberFormat="1" applyFont="1" applyFill="1" applyBorder="1" applyAlignment="1">
      <alignment horizontal="left" vertical="center" wrapText="1"/>
    </xf>
    <xf numFmtId="2" fontId="4" fillId="0" borderId="9" xfId="1" applyNumberFormat="1" applyFont="1" applyFill="1" applyBorder="1" applyAlignment="1">
      <alignment horizontal="left" vertical="center" wrapText="1"/>
    </xf>
    <xf numFmtId="0" fontId="21" fillId="0" borderId="0" xfId="0" applyFont="1" applyBorder="1" applyAlignment="1" applyProtection="1">
      <alignment horizontal="left" vertical="top" wrapText="1"/>
    </xf>
    <xf numFmtId="0" fontId="23" fillId="0" borderId="0" xfId="0" applyFont="1" applyBorder="1" applyAlignment="1" applyProtection="1">
      <alignment horizontal="left" vertical="top" wrapText="1"/>
    </xf>
    <xf numFmtId="0" fontId="21" fillId="0" borderId="0" xfId="0" applyFont="1" applyBorder="1" applyAlignment="1" applyProtection="1">
      <alignment horizontal="left"/>
    </xf>
    <xf numFmtId="0" fontId="24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24" fillId="0" borderId="0" xfId="0" applyFont="1" applyBorder="1" applyAlignment="1" applyProtection="1">
      <alignment horizontal="left"/>
    </xf>
    <xf numFmtId="167" fontId="24" fillId="0" borderId="0" xfId="0" applyNumberFormat="1" applyFont="1" applyBorder="1" applyAlignment="1" applyProtection="1">
      <alignment horizontal="left" vertical="top" wrapText="1"/>
    </xf>
    <xf numFmtId="0" fontId="29" fillId="0" borderId="0" xfId="6" applyFont="1" applyBorder="1" applyAlignment="1" applyProtection="1">
      <alignment horizontal="left" vertical="top" wrapText="1"/>
    </xf>
    <xf numFmtId="0" fontId="31" fillId="0" borderId="0" xfId="6" applyFont="1" applyBorder="1" applyAlignment="1" applyProtection="1">
      <alignment horizontal="left" vertical="top" wrapText="1"/>
    </xf>
    <xf numFmtId="0" fontId="29" fillId="0" borderId="0" xfId="6" applyFont="1" applyBorder="1" applyAlignment="1" applyProtection="1">
      <alignment horizontal="left"/>
    </xf>
    <xf numFmtId="0" fontId="3" fillId="0" borderId="0" xfId="6" applyFont="1" applyFill="1" applyAlignment="1">
      <alignment horizontal="left" wrapText="1"/>
    </xf>
    <xf numFmtId="0" fontId="17" fillId="0" borderId="0" xfId="6" applyFont="1" applyBorder="1" applyAlignment="1" applyProtection="1">
      <alignment horizontal="center" vertical="distributed"/>
    </xf>
    <xf numFmtId="49" fontId="17" fillId="0" borderId="2" xfId="6" applyNumberFormat="1" applyFont="1" applyBorder="1" applyAlignment="1" applyProtection="1">
      <alignment horizontal="center" vertical="center" wrapText="1"/>
    </xf>
  </cellXfs>
  <cellStyles count="7">
    <cellStyle name="Обычный" xfId="0" builtinId="0"/>
    <cellStyle name="Обычный 2" xfId="3"/>
    <cellStyle name="Обычный 2 2" xfId="1"/>
    <cellStyle name="Обычный 2 3" xfId="4"/>
    <cellStyle name="Обычный 2 4" xfId="5"/>
    <cellStyle name="Обычный 3" xfId="6"/>
    <cellStyle name="Процентный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78</xdr:row>
      <xdr:rowOff>0</xdr:rowOff>
    </xdr:from>
    <xdr:to>
      <xdr:col>4</xdr:col>
      <xdr:colOff>542925</xdr:colOff>
      <xdr:row>80</xdr:row>
      <xdr:rowOff>47625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0" y="40462200"/>
          <a:ext cx="5343525" cy="371475"/>
          <a:chOff x="0" y="0"/>
          <a:chExt cx="1023" cy="255"/>
        </a:xfrm>
      </xdr:grpSpPr>
      <xdr:sp macro="" textlink="">
        <xdr:nvSpPr>
          <xdr:cNvPr id="3" name="Text Box 2"/>
          <xdr:cNvSpPr txBox="1">
            <a:spLocks noChangeArrowheads="1"/>
          </xdr:cNvSpPr>
        </xdr:nvSpPr>
        <xdr:spPr bwMode="auto">
          <a:xfrm>
            <a:off x="2" y="0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Text Box 3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5" name="Text Box 4"/>
          <xdr:cNvSpPr txBox="1">
            <a:spLocks noChangeArrowheads="1"/>
          </xdr:cNvSpPr>
        </xdr:nvSpPr>
        <xdr:spPr bwMode="auto">
          <a:xfrm>
            <a:off x="429" y="92"/>
            <a:ext cx="173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Line 5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7" name="Text Box 6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8" name="Text Box 7"/>
          <xdr:cNvSpPr txBox="1">
            <a:spLocks noChangeArrowheads="1"/>
          </xdr:cNvSpPr>
        </xdr:nvSpPr>
        <xdr:spPr bwMode="auto">
          <a:xfrm>
            <a:off x="662" y="92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Line 8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81</xdr:row>
      <xdr:rowOff>76200</xdr:rowOff>
    </xdr:from>
    <xdr:to>
      <xdr:col>4</xdr:col>
      <xdr:colOff>542925</xdr:colOff>
      <xdr:row>83</xdr:row>
      <xdr:rowOff>95250</xdr:rowOff>
    </xdr:to>
    <xdr:grpSp>
      <xdr:nvGrpSpPr>
        <xdr:cNvPr id="10" name="Group 9"/>
        <xdr:cNvGrpSpPr>
          <a:grpSpLocks/>
        </xdr:cNvGrpSpPr>
      </xdr:nvGrpSpPr>
      <xdr:grpSpPr bwMode="auto">
        <a:xfrm>
          <a:off x="0" y="41024175"/>
          <a:ext cx="5343525" cy="342900"/>
          <a:chOff x="0" y="0"/>
          <a:chExt cx="1023" cy="255"/>
        </a:xfrm>
      </xdr:grpSpPr>
      <xdr:sp macro="" textlink="">
        <xdr:nvSpPr>
          <xdr:cNvPr id="11" name="Text Box 10"/>
          <xdr:cNvSpPr txBox="1">
            <a:spLocks noChangeArrowheads="1"/>
          </xdr:cNvSpPr>
        </xdr:nvSpPr>
        <xdr:spPr bwMode="auto">
          <a:xfrm>
            <a:off x="2" y="0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2" name="Text Box 11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3" name="Text Box 12"/>
          <xdr:cNvSpPr txBox="1">
            <a:spLocks noChangeArrowheads="1"/>
          </xdr:cNvSpPr>
        </xdr:nvSpPr>
        <xdr:spPr bwMode="auto">
          <a:xfrm>
            <a:off x="429" y="92"/>
            <a:ext cx="173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Line 13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5" name="Text Box 14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6" name="Text Box 15"/>
          <xdr:cNvSpPr txBox="1">
            <a:spLocks noChangeArrowheads="1"/>
          </xdr:cNvSpPr>
        </xdr:nvSpPr>
        <xdr:spPr bwMode="auto">
          <a:xfrm>
            <a:off x="662" y="92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Line 16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79</xdr:row>
      <xdr:rowOff>0</xdr:rowOff>
    </xdr:from>
    <xdr:to>
      <xdr:col>4</xdr:col>
      <xdr:colOff>542925</xdr:colOff>
      <xdr:row>81</xdr:row>
      <xdr:rowOff>47625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0" y="23469600"/>
          <a:ext cx="5343525" cy="371475"/>
          <a:chOff x="0" y="0"/>
          <a:chExt cx="1023" cy="255"/>
        </a:xfrm>
      </xdr:grpSpPr>
      <xdr:sp macro="" textlink="">
        <xdr:nvSpPr>
          <xdr:cNvPr id="3" name="Text Box 2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=""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=""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Text Box 3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=""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=""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5" name="Text Box 4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=""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=""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Line 5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=""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7" name="Text Box 6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=""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=""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8" name="Text Box 7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=""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=""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Line 8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=""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82</xdr:row>
      <xdr:rowOff>76200</xdr:rowOff>
    </xdr:from>
    <xdr:to>
      <xdr:col>4</xdr:col>
      <xdr:colOff>542925</xdr:colOff>
      <xdr:row>84</xdr:row>
      <xdr:rowOff>95250</xdr:rowOff>
    </xdr:to>
    <xdr:grpSp>
      <xdr:nvGrpSpPr>
        <xdr:cNvPr id="10" name="Group 9"/>
        <xdr:cNvGrpSpPr>
          <a:grpSpLocks/>
        </xdr:cNvGrpSpPr>
      </xdr:nvGrpSpPr>
      <xdr:grpSpPr bwMode="auto">
        <a:xfrm>
          <a:off x="0" y="24031575"/>
          <a:ext cx="5343525" cy="342900"/>
          <a:chOff x="0" y="0"/>
          <a:chExt cx="1023" cy="255"/>
        </a:xfrm>
      </xdr:grpSpPr>
      <xdr:sp macro="" textlink="">
        <xdr:nvSpPr>
          <xdr:cNvPr id="11" name="Text Box 10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=""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=""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2" name="Text Box 11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=""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=""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3" name="Text Box 12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=""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=""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Line 13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=""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5" name="Text Box 14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=""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=""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6" name="Text Box 15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=""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=""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Line 16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=""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78</xdr:row>
      <xdr:rowOff>0</xdr:rowOff>
    </xdr:from>
    <xdr:to>
      <xdr:col>4</xdr:col>
      <xdr:colOff>542925</xdr:colOff>
      <xdr:row>80</xdr:row>
      <xdr:rowOff>47625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0" y="23564850"/>
          <a:ext cx="5343525" cy="371475"/>
          <a:chOff x="0" y="0"/>
          <a:chExt cx="1023" cy="255"/>
        </a:xfrm>
      </xdr:grpSpPr>
      <xdr:sp macro="" textlink="">
        <xdr:nvSpPr>
          <xdr:cNvPr id="3" name="Text Box 2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xmlns="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Text Box 3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xmlns="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5" name="Text Box 4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xmlns="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Line 5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7" name="Text Box 6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xmlns="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8" name="Text Box 7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xmlns="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Line 8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81</xdr:row>
      <xdr:rowOff>76200</xdr:rowOff>
    </xdr:from>
    <xdr:to>
      <xdr:col>4</xdr:col>
      <xdr:colOff>542925</xdr:colOff>
      <xdr:row>83</xdr:row>
      <xdr:rowOff>95250</xdr:rowOff>
    </xdr:to>
    <xdr:grpSp>
      <xdr:nvGrpSpPr>
        <xdr:cNvPr id="10" name="Group 9"/>
        <xdr:cNvGrpSpPr>
          <a:grpSpLocks/>
        </xdr:cNvGrpSpPr>
      </xdr:nvGrpSpPr>
      <xdr:grpSpPr bwMode="auto">
        <a:xfrm>
          <a:off x="0" y="24126825"/>
          <a:ext cx="5343525" cy="342900"/>
          <a:chOff x="0" y="0"/>
          <a:chExt cx="1023" cy="255"/>
        </a:xfrm>
      </xdr:grpSpPr>
      <xdr:sp macro="" textlink="">
        <xdr:nvSpPr>
          <xdr:cNvPr id="11" name="Text Box 10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xmlns="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2" name="Text Box 11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xmlns="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3" name="Text Box 12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xmlns="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Line 13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5" name="Text Box 14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xmlns="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6" name="Text Box 15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xmlns="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Line 16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78</xdr:row>
      <xdr:rowOff>0</xdr:rowOff>
    </xdr:from>
    <xdr:to>
      <xdr:col>4</xdr:col>
      <xdr:colOff>542925</xdr:colOff>
      <xdr:row>80</xdr:row>
      <xdr:rowOff>47625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0" y="23622000"/>
          <a:ext cx="5343525" cy="371475"/>
          <a:chOff x="0" y="0"/>
          <a:chExt cx="1023" cy="255"/>
        </a:xfrm>
      </xdr:grpSpPr>
      <xdr:sp macro="" textlink="">
        <xdr:nvSpPr>
          <xdr:cNvPr id="3" name="Text Box 2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xmlns="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Text Box 3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xmlns="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5" name="Text Box 4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xmlns="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Line 5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7" name="Text Box 6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xmlns="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8" name="Text Box 7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xmlns="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Line 8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81</xdr:row>
      <xdr:rowOff>76200</xdr:rowOff>
    </xdr:from>
    <xdr:to>
      <xdr:col>4</xdr:col>
      <xdr:colOff>542925</xdr:colOff>
      <xdr:row>83</xdr:row>
      <xdr:rowOff>95250</xdr:rowOff>
    </xdr:to>
    <xdr:grpSp>
      <xdr:nvGrpSpPr>
        <xdr:cNvPr id="10" name="Group 9"/>
        <xdr:cNvGrpSpPr>
          <a:grpSpLocks/>
        </xdr:cNvGrpSpPr>
      </xdr:nvGrpSpPr>
      <xdr:grpSpPr bwMode="auto">
        <a:xfrm>
          <a:off x="0" y="24183975"/>
          <a:ext cx="5343525" cy="342900"/>
          <a:chOff x="0" y="0"/>
          <a:chExt cx="1023" cy="255"/>
        </a:xfrm>
      </xdr:grpSpPr>
      <xdr:sp macro="" textlink="">
        <xdr:nvSpPr>
          <xdr:cNvPr id="11" name="Text Box 10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xmlns="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2" name="Text Box 11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xmlns="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3" name="Text Box 12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xmlns="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Line 13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5" name="Text Box 14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xmlns="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6" name="Text Box 15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xmlns="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Line 16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83</xdr:row>
      <xdr:rowOff>0</xdr:rowOff>
    </xdr:from>
    <xdr:to>
      <xdr:col>4</xdr:col>
      <xdr:colOff>542925</xdr:colOff>
      <xdr:row>86</xdr:row>
      <xdr:rowOff>19050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0" y="45300900"/>
          <a:ext cx="5343525" cy="504825"/>
          <a:chOff x="0" y="0"/>
          <a:chExt cx="1023" cy="255"/>
        </a:xfrm>
      </xdr:grpSpPr>
      <xdr:sp macro="" textlink="">
        <xdr:nvSpPr>
          <xdr:cNvPr id="3" name="Text Box 2"/>
          <xdr:cNvSpPr txBox="1">
            <a:spLocks noChangeArrowheads="1"/>
          </xdr:cNvSpPr>
        </xdr:nvSpPr>
        <xdr:spPr bwMode="auto">
          <a:xfrm>
            <a:off x="2" y="0"/>
            <a:ext cx="299" cy="140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Финансового управления</a:t>
            </a:r>
          </a:p>
        </xdr:txBody>
      </xdr:sp>
      <xdr:sp macro="" textlink="">
        <xdr:nvSpPr>
          <xdr:cNvPr id="4" name="Text Box 3"/>
          <xdr:cNvSpPr txBox="1">
            <a:spLocks noChangeArrowheads="1"/>
          </xdr:cNvSpPr>
        </xdr:nvSpPr>
        <xdr:spPr bwMode="auto">
          <a:xfrm>
            <a:off x="2" y="140"/>
            <a:ext cx="299" cy="63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5" name="Line 4"/>
          <xdr:cNvSpPr>
            <a:spLocks noChangeShapeType="1"/>
          </xdr:cNvSpPr>
        </xdr:nvSpPr>
        <xdr:spPr bwMode="auto">
          <a:xfrm>
            <a:off x="1" y="138"/>
            <a:ext cx="299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6" name="Text Box 5"/>
          <xdr:cNvSpPr txBox="1">
            <a:spLocks noChangeArrowheads="1"/>
          </xdr:cNvSpPr>
        </xdr:nvSpPr>
        <xdr:spPr bwMode="auto">
          <a:xfrm>
            <a:off x="349" y="1"/>
            <a:ext cx="142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7" name="Text Box 6"/>
          <xdr:cNvSpPr txBox="1">
            <a:spLocks noChangeArrowheads="1"/>
          </xdr:cNvSpPr>
        </xdr:nvSpPr>
        <xdr:spPr bwMode="auto">
          <a:xfrm>
            <a:off x="348" y="140"/>
            <a:ext cx="142" cy="6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8" name="Line 7"/>
          <xdr:cNvSpPr>
            <a:spLocks noChangeShapeType="1"/>
          </xdr:cNvSpPr>
        </xdr:nvSpPr>
        <xdr:spPr bwMode="auto">
          <a:xfrm>
            <a:off x="349" y="139"/>
            <a:ext cx="142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9" name="Text Box 8"/>
          <xdr:cNvSpPr txBox="1">
            <a:spLocks noChangeArrowheads="1"/>
          </xdr:cNvSpPr>
        </xdr:nvSpPr>
        <xdr:spPr bwMode="auto">
          <a:xfrm>
            <a:off x="540" y="0"/>
            <a:ext cx="299" cy="140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Т.И. Прусова </a:t>
            </a:r>
          </a:p>
        </xdr:txBody>
      </xdr:sp>
      <xdr:sp macro="" textlink="">
        <xdr:nvSpPr>
          <xdr:cNvPr id="10" name="Text Box 9"/>
          <xdr:cNvSpPr txBox="1">
            <a:spLocks noChangeArrowheads="1"/>
          </xdr:cNvSpPr>
        </xdr:nvSpPr>
        <xdr:spPr bwMode="auto">
          <a:xfrm>
            <a:off x="540" y="140"/>
            <a:ext cx="299" cy="6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1" name="Line 10"/>
          <xdr:cNvSpPr>
            <a:spLocks noChangeShapeType="1"/>
          </xdr:cNvSpPr>
        </xdr:nvSpPr>
        <xdr:spPr bwMode="auto">
          <a:xfrm>
            <a:off x="540" y="139"/>
            <a:ext cx="299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2" name="Text Box 11"/>
          <xdr:cNvSpPr txBox="1">
            <a:spLocks noChangeArrowheads="1"/>
          </xdr:cNvSpPr>
        </xdr:nvSpPr>
        <xdr:spPr bwMode="auto">
          <a:xfrm>
            <a:off x="888" y="0"/>
            <a:ext cx="142" cy="140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76-55-20</a:t>
            </a:r>
          </a:p>
        </xdr:txBody>
      </xdr:sp>
      <xdr:sp macro="" textlink="">
        <xdr:nvSpPr>
          <xdr:cNvPr id="13" name="Text Box 12"/>
          <xdr:cNvSpPr txBox="1">
            <a:spLocks noChangeArrowheads="1"/>
          </xdr:cNvSpPr>
        </xdr:nvSpPr>
        <xdr:spPr bwMode="auto">
          <a:xfrm>
            <a:off x="888" y="140"/>
            <a:ext cx="142" cy="6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(телефон)</a:t>
            </a:r>
          </a:p>
        </xdr:txBody>
      </xdr:sp>
      <xdr:sp macro="" textlink="">
        <xdr:nvSpPr>
          <xdr:cNvPr id="14" name="Line 13"/>
          <xdr:cNvSpPr>
            <a:spLocks noChangeShapeType="1"/>
          </xdr:cNvSpPr>
        </xdr:nvSpPr>
        <xdr:spPr bwMode="auto">
          <a:xfrm>
            <a:off x="888" y="139"/>
            <a:ext cx="142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87</xdr:row>
      <xdr:rowOff>47625</xdr:rowOff>
    </xdr:from>
    <xdr:to>
      <xdr:col>4</xdr:col>
      <xdr:colOff>542925</xdr:colOff>
      <xdr:row>91</xdr:row>
      <xdr:rowOff>142875</xdr:rowOff>
    </xdr:to>
    <xdr:grpSp>
      <xdr:nvGrpSpPr>
        <xdr:cNvPr id="15" name="Group 14"/>
        <xdr:cNvGrpSpPr>
          <a:grpSpLocks/>
        </xdr:cNvGrpSpPr>
      </xdr:nvGrpSpPr>
      <xdr:grpSpPr bwMode="auto">
        <a:xfrm>
          <a:off x="0" y="45996225"/>
          <a:ext cx="5343525" cy="742950"/>
          <a:chOff x="0" y="0"/>
          <a:chExt cx="1023" cy="255"/>
        </a:xfrm>
      </xdr:grpSpPr>
      <xdr:sp macro="" textlink="">
        <xdr:nvSpPr>
          <xdr:cNvPr id="16" name="Text Box 15"/>
          <xdr:cNvSpPr txBox="1">
            <a:spLocks noChangeArrowheads="1"/>
          </xdr:cNvSpPr>
        </xdr:nvSpPr>
        <xdr:spPr bwMode="auto">
          <a:xfrm>
            <a:off x="2" y="0"/>
            <a:ext cx="299" cy="180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Заместитель руководителя Финансового управления - Начальник бюджетного отдела</a:t>
            </a:r>
          </a:p>
        </xdr:txBody>
      </xdr:sp>
      <xdr:sp macro="" textlink="">
        <xdr:nvSpPr>
          <xdr:cNvPr id="17" name="Text Box 16"/>
          <xdr:cNvSpPr txBox="1">
            <a:spLocks noChangeArrowheads="1"/>
          </xdr:cNvSpPr>
        </xdr:nvSpPr>
        <xdr:spPr bwMode="auto">
          <a:xfrm>
            <a:off x="2" y="180"/>
            <a:ext cx="299" cy="43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18" name="Line 17"/>
          <xdr:cNvSpPr>
            <a:spLocks noChangeShapeType="1"/>
          </xdr:cNvSpPr>
        </xdr:nvSpPr>
        <xdr:spPr bwMode="auto">
          <a:xfrm>
            <a:off x="1" y="180"/>
            <a:ext cx="299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9" name="Text Box 18"/>
          <xdr:cNvSpPr txBox="1">
            <a:spLocks noChangeArrowheads="1"/>
          </xdr:cNvSpPr>
        </xdr:nvSpPr>
        <xdr:spPr bwMode="auto">
          <a:xfrm>
            <a:off x="349" y="1"/>
            <a:ext cx="142" cy="179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20" name="Text Box 19"/>
          <xdr:cNvSpPr txBox="1">
            <a:spLocks noChangeArrowheads="1"/>
          </xdr:cNvSpPr>
        </xdr:nvSpPr>
        <xdr:spPr bwMode="auto">
          <a:xfrm>
            <a:off x="348" y="180"/>
            <a:ext cx="142" cy="43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21" name="Line 20"/>
          <xdr:cNvSpPr>
            <a:spLocks noChangeShapeType="1"/>
          </xdr:cNvSpPr>
        </xdr:nvSpPr>
        <xdr:spPr bwMode="auto">
          <a:xfrm>
            <a:off x="349" y="181"/>
            <a:ext cx="142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2" name="Text Box 21"/>
          <xdr:cNvSpPr txBox="1">
            <a:spLocks noChangeArrowheads="1"/>
          </xdr:cNvSpPr>
        </xdr:nvSpPr>
        <xdr:spPr bwMode="auto">
          <a:xfrm>
            <a:off x="540" y="0"/>
            <a:ext cx="299" cy="180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Н.В. Косолапова </a:t>
            </a:r>
          </a:p>
        </xdr:txBody>
      </xdr:sp>
      <xdr:sp macro="" textlink="">
        <xdr:nvSpPr>
          <xdr:cNvPr id="23" name="Text Box 22"/>
          <xdr:cNvSpPr txBox="1">
            <a:spLocks noChangeArrowheads="1"/>
          </xdr:cNvSpPr>
        </xdr:nvSpPr>
        <xdr:spPr bwMode="auto">
          <a:xfrm>
            <a:off x="540" y="180"/>
            <a:ext cx="299" cy="43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24" name="Line 23"/>
          <xdr:cNvSpPr>
            <a:spLocks noChangeShapeType="1"/>
          </xdr:cNvSpPr>
        </xdr:nvSpPr>
        <xdr:spPr bwMode="auto">
          <a:xfrm>
            <a:off x="540" y="181"/>
            <a:ext cx="299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5" name="Text Box 24"/>
          <xdr:cNvSpPr txBox="1">
            <a:spLocks noChangeArrowheads="1"/>
          </xdr:cNvSpPr>
        </xdr:nvSpPr>
        <xdr:spPr bwMode="auto">
          <a:xfrm>
            <a:off x="888" y="0"/>
            <a:ext cx="142" cy="180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76-55-17</a:t>
            </a:r>
          </a:p>
        </xdr:txBody>
      </xdr:sp>
      <xdr:sp macro="" textlink="">
        <xdr:nvSpPr>
          <xdr:cNvPr id="26" name="Text Box 25"/>
          <xdr:cNvSpPr txBox="1">
            <a:spLocks noChangeArrowheads="1"/>
          </xdr:cNvSpPr>
        </xdr:nvSpPr>
        <xdr:spPr bwMode="auto">
          <a:xfrm>
            <a:off x="888" y="180"/>
            <a:ext cx="142" cy="43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(телефон)</a:t>
            </a:r>
          </a:p>
        </xdr:txBody>
      </xdr:sp>
      <xdr:sp macro="" textlink="">
        <xdr:nvSpPr>
          <xdr:cNvPr id="27" name="Line 26"/>
          <xdr:cNvSpPr>
            <a:spLocks noChangeShapeType="1"/>
          </xdr:cNvSpPr>
        </xdr:nvSpPr>
        <xdr:spPr bwMode="auto">
          <a:xfrm>
            <a:off x="888" y="181"/>
            <a:ext cx="142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93</xdr:row>
      <xdr:rowOff>0</xdr:rowOff>
    </xdr:from>
    <xdr:to>
      <xdr:col>4</xdr:col>
      <xdr:colOff>542925</xdr:colOff>
      <xdr:row>95</xdr:row>
      <xdr:rowOff>28575</xdr:rowOff>
    </xdr:to>
    <xdr:grpSp>
      <xdr:nvGrpSpPr>
        <xdr:cNvPr id="28" name="Group 27"/>
        <xdr:cNvGrpSpPr>
          <a:grpSpLocks/>
        </xdr:cNvGrpSpPr>
      </xdr:nvGrpSpPr>
      <xdr:grpSpPr bwMode="auto">
        <a:xfrm>
          <a:off x="0" y="46920150"/>
          <a:ext cx="5343525" cy="352425"/>
          <a:chOff x="0" y="0"/>
          <a:chExt cx="1023" cy="255"/>
        </a:xfrm>
      </xdr:grpSpPr>
      <xdr:sp macro="" textlink="">
        <xdr:nvSpPr>
          <xdr:cNvPr id="29" name="Text Box 28"/>
          <xdr:cNvSpPr txBox="1">
            <a:spLocks noChangeArrowheads="1"/>
          </xdr:cNvSpPr>
        </xdr:nvSpPr>
        <xdr:spPr bwMode="auto">
          <a:xfrm>
            <a:off x="2" y="0"/>
            <a:ext cx="299" cy="90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специалист</a:t>
            </a:r>
          </a:p>
        </xdr:txBody>
      </xdr:sp>
      <xdr:sp macro="" textlink="">
        <xdr:nvSpPr>
          <xdr:cNvPr id="30" name="Text Box 29"/>
          <xdr:cNvSpPr txBox="1">
            <a:spLocks noChangeArrowheads="1"/>
          </xdr:cNvSpPr>
        </xdr:nvSpPr>
        <xdr:spPr bwMode="auto">
          <a:xfrm>
            <a:off x="2" y="90"/>
            <a:ext cx="299" cy="96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1" name="Line 30"/>
          <xdr:cNvSpPr>
            <a:spLocks noChangeShapeType="1"/>
          </xdr:cNvSpPr>
        </xdr:nvSpPr>
        <xdr:spPr bwMode="auto">
          <a:xfrm>
            <a:off x="1" y="93"/>
            <a:ext cx="299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32" name="Text Box 31"/>
          <xdr:cNvSpPr txBox="1">
            <a:spLocks noChangeArrowheads="1"/>
          </xdr:cNvSpPr>
        </xdr:nvSpPr>
        <xdr:spPr bwMode="auto">
          <a:xfrm>
            <a:off x="349" y="1"/>
            <a:ext cx="142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3" name="Text Box 32"/>
          <xdr:cNvSpPr txBox="1">
            <a:spLocks noChangeArrowheads="1"/>
          </xdr:cNvSpPr>
        </xdr:nvSpPr>
        <xdr:spPr bwMode="auto">
          <a:xfrm>
            <a:off x="348" y="96"/>
            <a:ext cx="142" cy="90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4" name="Line 33"/>
          <xdr:cNvSpPr>
            <a:spLocks noChangeShapeType="1"/>
          </xdr:cNvSpPr>
        </xdr:nvSpPr>
        <xdr:spPr bwMode="auto">
          <a:xfrm>
            <a:off x="349" y="94"/>
            <a:ext cx="142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35" name="Text Box 34"/>
          <xdr:cNvSpPr txBox="1">
            <a:spLocks noChangeArrowheads="1"/>
          </xdr:cNvSpPr>
        </xdr:nvSpPr>
        <xdr:spPr bwMode="auto">
          <a:xfrm>
            <a:off x="540" y="0"/>
            <a:ext cx="299" cy="90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Е.В. Голубева </a:t>
            </a:r>
          </a:p>
        </xdr:txBody>
      </xdr:sp>
      <xdr:sp macro="" textlink="">
        <xdr:nvSpPr>
          <xdr:cNvPr id="36" name="Text Box 35"/>
          <xdr:cNvSpPr txBox="1">
            <a:spLocks noChangeArrowheads="1"/>
          </xdr:cNvSpPr>
        </xdr:nvSpPr>
        <xdr:spPr bwMode="auto">
          <a:xfrm>
            <a:off x="540" y="96"/>
            <a:ext cx="299" cy="90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7" name="Line 36"/>
          <xdr:cNvSpPr>
            <a:spLocks noChangeShapeType="1"/>
          </xdr:cNvSpPr>
        </xdr:nvSpPr>
        <xdr:spPr bwMode="auto">
          <a:xfrm>
            <a:off x="540" y="94"/>
            <a:ext cx="299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38" name="Text Box 37"/>
          <xdr:cNvSpPr txBox="1">
            <a:spLocks noChangeArrowheads="1"/>
          </xdr:cNvSpPr>
        </xdr:nvSpPr>
        <xdr:spPr bwMode="auto">
          <a:xfrm>
            <a:off x="888" y="0"/>
            <a:ext cx="142" cy="90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76-55-91</a:t>
            </a:r>
          </a:p>
        </xdr:txBody>
      </xdr:sp>
      <xdr:sp macro="" textlink="">
        <xdr:nvSpPr>
          <xdr:cNvPr id="39" name="Text Box 38"/>
          <xdr:cNvSpPr txBox="1">
            <a:spLocks noChangeArrowheads="1"/>
          </xdr:cNvSpPr>
        </xdr:nvSpPr>
        <xdr:spPr bwMode="auto">
          <a:xfrm>
            <a:off x="888" y="96"/>
            <a:ext cx="142" cy="90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(телефон)</a:t>
            </a:r>
          </a:p>
        </xdr:txBody>
      </xdr:sp>
      <xdr:sp macro="" textlink="">
        <xdr:nvSpPr>
          <xdr:cNvPr id="40" name="Line 39"/>
          <xdr:cNvSpPr>
            <a:spLocks noChangeShapeType="1"/>
          </xdr:cNvSpPr>
        </xdr:nvSpPr>
        <xdr:spPr bwMode="auto">
          <a:xfrm>
            <a:off x="888" y="94"/>
            <a:ext cx="142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40</xdr:row>
      <xdr:rowOff>0</xdr:rowOff>
    </xdr:from>
    <xdr:to>
      <xdr:col>4</xdr:col>
      <xdr:colOff>542925</xdr:colOff>
      <xdr:row>42</xdr:row>
      <xdr:rowOff>47625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0" y="22936200"/>
          <a:ext cx="5343525" cy="371475"/>
          <a:chOff x="0" y="0"/>
          <a:chExt cx="1023" cy="255"/>
        </a:xfrm>
      </xdr:grpSpPr>
      <xdr:sp macro="" textlink="">
        <xdr:nvSpPr>
          <xdr:cNvPr id="3" name="Text Box 2"/>
          <xdr:cNvSpPr txBox="1">
            <a:spLocks noChangeArrowheads="1"/>
          </xdr:cNvSpPr>
        </xdr:nvSpPr>
        <xdr:spPr bwMode="auto">
          <a:xfrm>
            <a:off x="2" y="0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Text Box 3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5" name="Text Box 4"/>
          <xdr:cNvSpPr txBox="1">
            <a:spLocks noChangeArrowheads="1"/>
          </xdr:cNvSpPr>
        </xdr:nvSpPr>
        <xdr:spPr bwMode="auto">
          <a:xfrm>
            <a:off x="429" y="92"/>
            <a:ext cx="173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Line 5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7" name="Text Box 6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8" name="Text Box 7"/>
          <xdr:cNvSpPr txBox="1">
            <a:spLocks noChangeArrowheads="1"/>
          </xdr:cNvSpPr>
        </xdr:nvSpPr>
        <xdr:spPr bwMode="auto">
          <a:xfrm>
            <a:off x="662" y="92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Line 8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43</xdr:row>
      <xdr:rowOff>76200</xdr:rowOff>
    </xdr:from>
    <xdr:to>
      <xdr:col>4</xdr:col>
      <xdr:colOff>542925</xdr:colOff>
      <xdr:row>45</xdr:row>
      <xdr:rowOff>95250</xdr:rowOff>
    </xdr:to>
    <xdr:grpSp>
      <xdr:nvGrpSpPr>
        <xdr:cNvPr id="10" name="Group 9"/>
        <xdr:cNvGrpSpPr>
          <a:grpSpLocks/>
        </xdr:cNvGrpSpPr>
      </xdr:nvGrpSpPr>
      <xdr:grpSpPr bwMode="auto">
        <a:xfrm>
          <a:off x="0" y="23498175"/>
          <a:ext cx="5343525" cy="342900"/>
          <a:chOff x="0" y="0"/>
          <a:chExt cx="1023" cy="255"/>
        </a:xfrm>
      </xdr:grpSpPr>
      <xdr:sp macro="" textlink="">
        <xdr:nvSpPr>
          <xdr:cNvPr id="11" name="Text Box 10"/>
          <xdr:cNvSpPr txBox="1">
            <a:spLocks noChangeArrowheads="1"/>
          </xdr:cNvSpPr>
        </xdr:nvSpPr>
        <xdr:spPr bwMode="auto">
          <a:xfrm>
            <a:off x="2" y="0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2" name="Text Box 11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3" name="Text Box 12"/>
          <xdr:cNvSpPr txBox="1">
            <a:spLocks noChangeArrowheads="1"/>
          </xdr:cNvSpPr>
        </xdr:nvSpPr>
        <xdr:spPr bwMode="auto">
          <a:xfrm>
            <a:off x="429" y="92"/>
            <a:ext cx="173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Line 13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5" name="Text Box 14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6" name="Text Box 15"/>
          <xdr:cNvSpPr txBox="1">
            <a:spLocks noChangeArrowheads="1"/>
          </xdr:cNvSpPr>
        </xdr:nvSpPr>
        <xdr:spPr bwMode="auto">
          <a:xfrm>
            <a:off x="662" y="92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Line 16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89</xdr:row>
      <xdr:rowOff>0</xdr:rowOff>
    </xdr:from>
    <xdr:to>
      <xdr:col>4</xdr:col>
      <xdr:colOff>542925</xdr:colOff>
      <xdr:row>91</xdr:row>
      <xdr:rowOff>47625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0" y="42729150"/>
          <a:ext cx="5343525" cy="371475"/>
          <a:chOff x="0" y="0"/>
          <a:chExt cx="1023" cy="255"/>
        </a:xfrm>
      </xdr:grpSpPr>
      <xdr:sp macro="" textlink="">
        <xdr:nvSpPr>
          <xdr:cNvPr id="3" name="Text Box 2"/>
          <xdr:cNvSpPr txBox="1">
            <a:spLocks noChangeArrowheads="1"/>
          </xdr:cNvSpPr>
        </xdr:nvSpPr>
        <xdr:spPr bwMode="auto">
          <a:xfrm>
            <a:off x="2" y="0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Text Box 3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5" name="Text Box 4"/>
          <xdr:cNvSpPr txBox="1">
            <a:spLocks noChangeArrowheads="1"/>
          </xdr:cNvSpPr>
        </xdr:nvSpPr>
        <xdr:spPr bwMode="auto">
          <a:xfrm>
            <a:off x="429" y="92"/>
            <a:ext cx="173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Line 5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7" name="Text Box 6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8" name="Text Box 7"/>
          <xdr:cNvSpPr txBox="1">
            <a:spLocks noChangeArrowheads="1"/>
          </xdr:cNvSpPr>
        </xdr:nvSpPr>
        <xdr:spPr bwMode="auto">
          <a:xfrm>
            <a:off x="662" y="92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Line 8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92</xdr:row>
      <xdr:rowOff>76200</xdr:rowOff>
    </xdr:from>
    <xdr:to>
      <xdr:col>4</xdr:col>
      <xdr:colOff>542925</xdr:colOff>
      <xdr:row>94</xdr:row>
      <xdr:rowOff>95250</xdr:rowOff>
    </xdr:to>
    <xdr:grpSp>
      <xdr:nvGrpSpPr>
        <xdr:cNvPr id="10" name="Group 9"/>
        <xdr:cNvGrpSpPr>
          <a:grpSpLocks/>
        </xdr:cNvGrpSpPr>
      </xdr:nvGrpSpPr>
      <xdr:grpSpPr bwMode="auto">
        <a:xfrm>
          <a:off x="0" y="43291125"/>
          <a:ext cx="5343525" cy="342900"/>
          <a:chOff x="0" y="0"/>
          <a:chExt cx="1023" cy="255"/>
        </a:xfrm>
      </xdr:grpSpPr>
      <xdr:sp macro="" textlink="">
        <xdr:nvSpPr>
          <xdr:cNvPr id="11" name="Text Box 10"/>
          <xdr:cNvSpPr txBox="1">
            <a:spLocks noChangeArrowheads="1"/>
          </xdr:cNvSpPr>
        </xdr:nvSpPr>
        <xdr:spPr bwMode="auto">
          <a:xfrm>
            <a:off x="2" y="0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2" name="Text Box 11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3" name="Text Box 12"/>
          <xdr:cNvSpPr txBox="1">
            <a:spLocks noChangeArrowheads="1"/>
          </xdr:cNvSpPr>
        </xdr:nvSpPr>
        <xdr:spPr bwMode="auto">
          <a:xfrm>
            <a:off x="429" y="92"/>
            <a:ext cx="173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Line 13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5" name="Text Box 14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6" name="Text Box 15"/>
          <xdr:cNvSpPr txBox="1">
            <a:spLocks noChangeArrowheads="1"/>
          </xdr:cNvSpPr>
        </xdr:nvSpPr>
        <xdr:spPr bwMode="auto">
          <a:xfrm>
            <a:off x="662" y="92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Line 16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4"/>
  <sheetViews>
    <sheetView tabSelected="1" zoomScaleNormal="100" zoomScaleSheetLayoutView="120"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D52" sqref="D52"/>
    </sheetView>
  </sheetViews>
  <sheetFormatPr defaultRowHeight="13.2"/>
  <cols>
    <col min="2" max="2" width="55.6640625" customWidth="1"/>
    <col min="3" max="3" width="15.6640625" customWidth="1"/>
    <col min="11" max="11" width="33.33203125" customWidth="1"/>
  </cols>
  <sheetData>
    <row r="1" spans="1:11" ht="13.8">
      <c r="A1" s="1"/>
      <c r="B1" s="2"/>
      <c r="C1" s="2"/>
      <c r="D1" s="2"/>
      <c r="E1" s="2"/>
      <c r="F1" s="1"/>
      <c r="G1" s="2"/>
      <c r="H1" s="1"/>
      <c r="I1" s="2"/>
      <c r="J1" s="2"/>
      <c r="K1" s="3"/>
    </row>
    <row r="2" spans="1:11" ht="38.25" customHeight="1">
      <c r="A2" s="234" t="s">
        <v>136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</row>
    <row r="3" spans="1:11" ht="13.8">
      <c r="A3" s="1"/>
      <c r="B3" s="2"/>
      <c r="C3" s="235"/>
      <c r="D3" s="235"/>
      <c r="E3" s="235"/>
      <c r="F3" s="235"/>
      <c r="G3" s="235"/>
      <c r="H3" s="235"/>
      <c r="I3" s="2"/>
      <c r="J3" s="2"/>
      <c r="K3" s="2"/>
    </row>
    <row r="4" spans="1:11" ht="15" customHeight="1">
      <c r="A4" s="223" t="s">
        <v>0</v>
      </c>
      <c r="B4" s="223" t="s">
        <v>1</v>
      </c>
      <c r="C4" s="223" t="s">
        <v>2</v>
      </c>
      <c r="D4" s="223" t="s">
        <v>3</v>
      </c>
      <c r="E4" s="223" t="s">
        <v>4</v>
      </c>
      <c r="F4" s="223"/>
      <c r="G4" s="223"/>
      <c r="H4" s="223" t="s">
        <v>274</v>
      </c>
      <c r="I4" s="223"/>
      <c r="J4" s="223"/>
      <c r="K4" s="223" t="s">
        <v>6</v>
      </c>
    </row>
    <row r="5" spans="1:11" ht="30" customHeight="1">
      <c r="A5" s="223"/>
      <c r="B5" s="223"/>
      <c r="C5" s="223"/>
      <c r="D5" s="223"/>
      <c r="E5" s="52">
        <v>2021</v>
      </c>
      <c r="F5" s="223" t="s">
        <v>9</v>
      </c>
      <c r="G5" s="223"/>
      <c r="H5" s="236" t="s">
        <v>7</v>
      </c>
      <c r="I5" s="238" t="s">
        <v>303</v>
      </c>
      <c r="J5" s="238"/>
      <c r="K5" s="223"/>
    </row>
    <row r="6" spans="1:11" ht="31.5" customHeight="1">
      <c r="A6" s="223"/>
      <c r="B6" s="223"/>
      <c r="C6" s="223"/>
      <c r="D6" s="223"/>
      <c r="E6" s="4" t="s">
        <v>10</v>
      </c>
      <c r="F6" s="4" t="s">
        <v>11</v>
      </c>
      <c r="G6" s="4" t="s">
        <v>10</v>
      </c>
      <c r="H6" s="237"/>
      <c r="I6" s="4" t="s">
        <v>11</v>
      </c>
      <c r="J6" s="4" t="s">
        <v>10</v>
      </c>
      <c r="K6" s="223"/>
    </row>
    <row r="7" spans="1:11" ht="41.25" customHeight="1">
      <c r="A7" s="4" t="s">
        <v>12</v>
      </c>
      <c r="B7" s="226" t="s">
        <v>13</v>
      </c>
      <c r="C7" s="226"/>
      <c r="D7" s="226"/>
      <c r="E7" s="226"/>
      <c r="F7" s="226"/>
      <c r="G7" s="226"/>
      <c r="H7" s="226"/>
      <c r="I7" s="226"/>
      <c r="J7" s="226"/>
      <c r="K7" s="226"/>
    </row>
    <row r="8" spans="1:11" ht="59.25" customHeight="1">
      <c r="A8" s="4"/>
      <c r="B8" s="5" t="s">
        <v>14</v>
      </c>
      <c r="C8" s="6" t="s">
        <v>15</v>
      </c>
      <c r="D8" s="7" t="s">
        <v>16</v>
      </c>
      <c r="E8" s="8">
        <v>100</v>
      </c>
      <c r="F8" s="8">
        <v>100</v>
      </c>
      <c r="G8" s="8">
        <v>100</v>
      </c>
      <c r="H8" s="8">
        <v>100</v>
      </c>
      <c r="I8" s="199">
        <v>100</v>
      </c>
      <c r="J8" s="199">
        <v>100</v>
      </c>
      <c r="K8" s="9"/>
    </row>
    <row r="9" spans="1:11" ht="52.5" customHeight="1">
      <c r="A9" s="4"/>
      <c r="B9" s="10" t="s">
        <v>17</v>
      </c>
      <c r="C9" s="6" t="s">
        <v>15</v>
      </c>
      <c r="D9" s="7" t="s">
        <v>16</v>
      </c>
      <c r="E9" s="8">
        <v>100</v>
      </c>
      <c r="F9" s="8">
        <v>100</v>
      </c>
      <c r="G9" s="8">
        <v>100</v>
      </c>
      <c r="H9" s="8">
        <v>100</v>
      </c>
      <c r="I9" s="199">
        <v>100</v>
      </c>
      <c r="J9" s="199">
        <v>100</v>
      </c>
      <c r="K9" s="9"/>
    </row>
    <row r="10" spans="1:11" ht="46.8">
      <c r="A10" s="4"/>
      <c r="B10" s="10" t="s">
        <v>18</v>
      </c>
      <c r="C10" s="6" t="s">
        <v>19</v>
      </c>
      <c r="D10" s="7" t="s">
        <v>16</v>
      </c>
      <c r="E10" s="8">
        <v>100</v>
      </c>
      <c r="F10" s="8">
        <v>100</v>
      </c>
      <c r="G10" s="8">
        <v>100</v>
      </c>
      <c r="H10" s="8">
        <v>100</v>
      </c>
      <c r="I10" s="199">
        <v>100</v>
      </c>
      <c r="J10" s="199">
        <v>100</v>
      </c>
      <c r="K10" s="9"/>
    </row>
    <row r="11" spans="1:11" ht="52.5" customHeight="1">
      <c r="A11" s="4"/>
      <c r="B11" s="10" t="s">
        <v>20</v>
      </c>
      <c r="C11" s="7" t="s">
        <v>21</v>
      </c>
      <c r="D11" s="7" t="s">
        <v>16</v>
      </c>
      <c r="E11" s="8">
        <v>10</v>
      </c>
      <c r="F11" s="11">
        <v>10</v>
      </c>
      <c r="G11" s="8">
        <v>10</v>
      </c>
      <c r="H11" s="8">
        <v>10</v>
      </c>
      <c r="I11" s="199">
        <v>10</v>
      </c>
      <c r="J11" s="199">
        <v>10</v>
      </c>
      <c r="K11" s="9"/>
    </row>
    <row r="12" spans="1:11" ht="13.8" hidden="1">
      <c r="A12" s="43" t="s">
        <v>34</v>
      </c>
      <c r="B12" s="226" t="s">
        <v>132</v>
      </c>
      <c r="C12" s="226"/>
      <c r="D12" s="226"/>
      <c r="E12" s="226"/>
      <c r="F12" s="226"/>
      <c r="G12" s="226"/>
      <c r="H12" s="226"/>
      <c r="I12" s="226"/>
      <c r="J12" s="226"/>
      <c r="K12" s="226"/>
    </row>
    <row r="13" spans="1:11" ht="55.2" hidden="1">
      <c r="A13" s="43"/>
      <c r="B13" s="5" t="s">
        <v>133</v>
      </c>
      <c r="C13" s="45" t="s">
        <v>15</v>
      </c>
      <c r="D13" s="7" t="s">
        <v>16</v>
      </c>
      <c r="E13" s="8">
        <v>0</v>
      </c>
      <c r="F13" s="8">
        <v>0</v>
      </c>
      <c r="G13" s="8">
        <v>0</v>
      </c>
      <c r="H13" s="8">
        <v>0</v>
      </c>
      <c r="I13" s="8">
        <v>0</v>
      </c>
      <c r="J13" s="8">
        <v>0</v>
      </c>
      <c r="K13" s="44"/>
    </row>
    <row r="14" spans="1:11" ht="55.2" hidden="1">
      <c r="A14" s="43"/>
      <c r="B14" s="10" t="s">
        <v>134</v>
      </c>
      <c r="C14" s="45" t="s">
        <v>15</v>
      </c>
      <c r="D14" s="7" t="s">
        <v>16</v>
      </c>
      <c r="E14" s="8">
        <v>0</v>
      </c>
      <c r="F14" s="8">
        <v>0</v>
      </c>
      <c r="G14" s="8">
        <v>0</v>
      </c>
      <c r="H14" s="8">
        <v>0</v>
      </c>
      <c r="I14" s="8">
        <v>0</v>
      </c>
      <c r="J14" s="8">
        <v>0</v>
      </c>
      <c r="K14" s="44"/>
    </row>
    <row r="15" spans="1:11" ht="46.8" hidden="1">
      <c r="A15" s="43"/>
      <c r="B15" s="10" t="s">
        <v>135</v>
      </c>
      <c r="C15" s="45" t="s">
        <v>19</v>
      </c>
      <c r="D15" s="7" t="s">
        <v>16</v>
      </c>
      <c r="E15" s="8">
        <v>0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44"/>
    </row>
    <row r="16" spans="1:11" ht="27.6">
      <c r="A16" s="166"/>
      <c r="B16" s="10" t="s">
        <v>284</v>
      </c>
      <c r="C16" s="168" t="s">
        <v>21</v>
      </c>
      <c r="D16" s="7" t="s">
        <v>16</v>
      </c>
      <c r="E16" s="8">
        <v>0</v>
      </c>
      <c r="F16" s="8">
        <v>0</v>
      </c>
      <c r="G16" s="8">
        <v>0</v>
      </c>
      <c r="H16" s="8">
        <v>0</v>
      </c>
      <c r="I16" s="8">
        <v>0</v>
      </c>
      <c r="J16" s="8">
        <v>0</v>
      </c>
      <c r="K16" s="167"/>
    </row>
    <row r="17" spans="1:11" ht="27.6">
      <c r="A17" s="166"/>
      <c r="B17" s="10" t="s">
        <v>285</v>
      </c>
      <c r="C17" s="168" t="s">
        <v>21</v>
      </c>
      <c r="D17" s="7" t="s">
        <v>16</v>
      </c>
      <c r="E17" s="8">
        <v>0</v>
      </c>
      <c r="F17" s="8">
        <v>0</v>
      </c>
      <c r="G17" s="8">
        <v>0</v>
      </c>
      <c r="H17" s="8">
        <v>0</v>
      </c>
      <c r="I17" s="8">
        <v>0</v>
      </c>
      <c r="J17" s="8">
        <v>0</v>
      </c>
      <c r="K17" s="167"/>
    </row>
    <row r="18" spans="1:11" ht="55.2">
      <c r="A18" s="166"/>
      <c r="B18" s="10" t="s">
        <v>286</v>
      </c>
      <c r="C18" s="7" t="s">
        <v>15</v>
      </c>
      <c r="D18" s="7" t="s">
        <v>68</v>
      </c>
      <c r="E18" s="8">
        <v>0</v>
      </c>
      <c r="F18" s="11">
        <v>90</v>
      </c>
      <c r="G18" s="8">
        <v>90</v>
      </c>
      <c r="H18" s="8">
        <v>90</v>
      </c>
      <c r="I18" s="8">
        <v>90</v>
      </c>
      <c r="J18" s="8">
        <v>90</v>
      </c>
      <c r="K18" s="167"/>
    </row>
    <row r="19" spans="1:11" ht="41.4">
      <c r="A19" s="166"/>
      <c r="B19" s="10" t="s">
        <v>288</v>
      </c>
      <c r="C19" s="7" t="s">
        <v>247</v>
      </c>
      <c r="D19" s="7" t="s">
        <v>68</v>
      </c>
      <c r="E19" s="8">
        <v>0</v>
      </c>
      <c r="F19" s="11">
        <v>2</v>
      </c>
      <c r="G19" s="8">
        <v>2</v>
      </c>
      <c r="H19" s="8">
        <v>3</v>
      </c>
      <c r="I19" s="8">
        <v>3</v>
      </c>
      <c r="J19" s="8">
        <v>3</v>
      </c>
      <c r="K19" s="167"/>
    </row>
    <row r="20" spans="1:11" ht="41.4">
      <c r="A20" s="166"/>
      <c r="B20" s="10" t="s">
        <v>287</v>
      </c>
      <c r="C20" s="7" t="s">
        <v>247</v>
      </c>
      <c r="D20" s="7" t="s">
        <v>68</v>
      </c>
      <c r="E20" s="8">
        <v>0</v>
      </c>
      <c r="F20" s="11">
        <v>5</v>
      </c>
      <c r="G20" s="8">
        <v>5</v>
      </c>
      <c r="H20" s="8">
        <v>7.5</v>
      </c>
      <c r="I20" s="8">
        <v>7.5</v>
      </c>
      <c r="J20" s="8">
        <v>7.5</v>
      </c>
      <c r="K20" s="167"/>
    </row>
    <row r="21" spans="1:11" ht="27.6">
      <c r="A21" s="166"/>
      <c r="B21" s="10" t="s">
        <v>290</v>
      </c>
      <c r="C21" s="168" t="s">
        <v>21</v>
      </c>
      <c r="D21" s="7" t="s">
        <v>16</v>
      </c>
      <c r="E21" s="8">
        <v>0</v>
      </c>
      <c r="F21" s="11">
        <v>0</v>
      </c>
      <c r="G21" s="8">
        <v>0</v>
      </c>
      <c r="H21" s="8">
        <v>1</v>
      </c>
      <c r="I21" s="8">
        <v>1</v>
      </c>
      <c r="J21" s="8">
        <v>1</v>
      </c>
      <c r="K21" s="167"/>
    </row>
    <row r="22" spans="1:11" ht="41.4">
      <c r="A22" s="166"/>
      <c r="B22" s="10" t="s">
        <v>289</v>
      </c>
      <c r="C22" s="168" t="s">
        <v>21</v>
      </c>
      <c r="D22" s="7" t="s">
        <v>16</v>
      </c>
      <c r="E22" s="8">
        <v>0</v>
      </c>
      <c r="F22" s="11">
        <v>0</v>
      </c>
      <c r="G22" s="8">
        <v>0</v>
      </c>
      <c r="H22" s="8">
        <v>3</v>
      </c>
      <c r="I22" s="8">
        <v>3</v>
      </c>
      <c r="J22" s="8">
        <v>3</v>
      </c>
      <c r="K22" s="167"/>
    </row>
    <row r="23" spans="1:11" ht="41.4">
      <c r="A23" s="166"/>
      <c r="B23" s="10" t="s">
        <v>293</v>
      </c>
      <c r="C23" s="168" t="s">
        <v>21</v>
      </c>
      <c r="D23" s="7" t="s">
        <v>16</v>
      </c>
      <c r="E23" s="8">
        <v>3</v>
      </c>
      <c r="F23" s="11">
        <v>3</v>
      </c>
      <c r="G23" s="8">
        <v>3</v>
      </c>
      <c r="H23" s="8">
        <v>3</v>
      </c>
      <c r="I23" s="8">
        <v>3</v>
      </c>
      <c r="J23" s="8">
        <v>3</v>
      </c>
      <c r="K23" s="167"/>
    </row>
    <row r="24" spans="1:11" ht="65.25" customHeight="1">
      <c r="A24" s="72"/>
      <c r="B24" s="10" t="s">
        <v>294</v>
      </c>
      <c r="C24" s="7" t="s">
        <v>21</v>
      </c>
      <c r="D24" s="7" t="s">
        <v>16</v>
      </c>
      <c r="E24" s="8">
        <v>0</v>
      </c>
      <c r="F24" s="11">
        <v>1</v>
      </c>
      <c r="G24" s="8">
        <v>1</v>
      </c>
      <c r="H24" s="8">
        <v>1</v>
      </c>
      <c r="I24" s="198">
        <v>1</v>
      </c>
      <c r="J24" s="198">
        <v>1</v>
      </c>
      <c r="K24" s="73"/>
    </row>
    <row r="25" spans="1:11" ht="65.25" customHeight="1">
      <c r="A25" s="215"/>
      <c r="B25" s="10" t="s">
        <v>305</v>
      </c>
      <c r="C25" s="218" t="s">
        <v>21</v>
      </c>
      <c r="D25" s="218" t="s">
        <v>16</v>
      </c>
      <c r="E25" s="8">
        <v>0</v>
      </c>
      <c r="F25" s="11">
        <v>0</v>
      </c>
      <c r="G25" s="8">
        <v>0</v>
      </c>
      <c r="H25" s="8">
        <v>4</v>
      </c>
      <c r="I25" s="198">
        <v>4</v>
      </c>
      <c r="J25" s="198">
        <v>4</v>
      </c>
      <c r="K25" s="216"/>
    </row>
    <row r="26" spans="1:11" ht="41.25" customHeight="1">
      <c r="A26" s="145" t="s">
        <v>34</v>
      </c>
      <c r="B26" s="231" t="s">
        <v>169</v>
      </c>
      <c r="C26" s="232"/>
      <c r="D26" s="232"/>
      <c r="E26" s="232"/>
      <c r="F26" s="232"/>
      <c r="G26" s="232"/>
      <c r="H26" s="232"/>
      <c r="I26" s="232"/>
      <c r="J26" s="232"/>
      <c r="K26" s="233"/>
    </row>
    <row r="27" spans="1:11" ht="52.5" customHeight="1">
      <c r="A27" s="72"/>
      <c r="B27" s="10" t="s">
        <v>304</v>
      </c>
      <c r="C27" s="7" t="s">
        <v>21</v>
      </c>
      <c r="D27" s="7" t="s">
        <v>16</v>
      </c>
      <c r="E27" s="8">
        <v>15</v>
      </c>
      <c r="F27" s="11">
        <v>15</v>
      </c>
      <c r="G27" s="8">
        <v>15</v>
      </c>
      <c r="H27" s="8">
        <v>15</v>
      </c>
      <c r="I27" s="200">
        <v>15</v>
      </c>
      <c r="J27" s="200">
        <v>15</v>
      </c>
      <c r="K27" s="73"/>
    </row>
    <row r="28" spans="1:11" ht="52.5" customHeight="1">
      <c r="A28" s="72"/>
      <c r="B28" s="10" t="s">
        <v>272</v>
      </c>
      <c r="C28" s="7" t="s">
        <v>21</v>
      </c>
      <c r="D28" s="7" t="s">
        <v>16</v>
      </c>
      <c r="E28" s="8">
        <v>1</v>
      </c>
      <c r="F28" s="8" t="s">
        <v>218</v>
      </c>
      <c r="G28" s="8">
        <v>0</v>
      </c>
      <c r="H28" s="8" t="s">
        <v>218</v>
      </c>
      <c r="I28" s="8">
        <v>0</v>
      </c>
      <c r="J28" s="200">
        <v>0</v>
      </c>
      <c r="K28" s="73"/>
    </row>
    <row r="29" spans="1:11" ht="33" customHeight="1">
      <c r="A29" s="223" t="s">
        <v>22</v>
      </c>
      <c r="B29" s="227" t="s">
        <v>23</v>
      </c>
      <c r="C29" s="228"/>
      <c r="D29" s="228"/>
      <c r="E29" s="228"/>
      <c r="F29" s="228"/>
      <c r="G29" s="228"/>
      <c r="H29" s="228"/>
      <c r="I29" s="228"/>
      <c r="J29" s="228"/>
      <c r="K29" s="229"/>
    </row>
    <row r="30" spans="1:11" ht="33.75" customHeight="1">
      <c r="A30" s="223"/>
      <c r="B30" s="230" t="s">
        <v>24</v>
      </c>
      <c r="C30" s="230"/>
      <c r="D30" s="230"/>
      <c r="E30" s="230"/>
      <c r="F30" s="230"/>
      <c r="G30" s="230"/>
      <c r="H30" s="230"/>
      <c r="I30" s="230"/>
      <c r="J30" s="230"/>
      <c r="K30" s="230"/>
    </row>
    <row r="31" spans="1:11" ht="27.6">
      <c r="A31" s="12" t="s">
        <v>25</v>
      </c>
      <c r="B31" s="13" t="s">
        <v>26</v>
      </c>
      <c r="C31" s="46" t="s">
        <v>15</v>
      </c>
      <c r="D31" s="8">
        <v>7.0000000000000007E-2</v>
      </c>
      <c r="E31" s="8">
        <v>100</v>
      </c>
      <c r="F31" s="8">
        <v>100</v>
      </c>
      <c r="G31" s="8">
        <v>100</v>
      </c>
      <c r="H31" s="8">
        <v>100</v>
      </c>
      <c r="I31" s="199">
        <v>100</v>
      </c>
      <c r="J31" s="199">
        <v>100</v>
      </c>
      <c r="K31" s="48" t="s">
        <v>27</v>
      </c>
    </row>
    <row r="32" spans="1:11" ht="27.6">
      <c r="A32" s="12" t="s">
        <v>28</v>
      </c>
      <c r="B32" s="48" t="s">
        <v>29</v>
      </c>
      <c r="C32" s="209" t="s">
        <v>15</v>
      </c>
      <c r="D32" s="8">
        <v>7.0000000000000007E-2</v>
      </c>
      <c r="E32" s="8">
        <v>100</v>
      </c>
      <c r="F32" s="8">
        <v>100</v>
      </c>
      <c r="G32" s="8">
        <v>100</v>
      </c>
      <c r="H32" s="8">
        <v>100</v>
      </c>
      <c r="I32" s="199">
        <v>100</v>
      </c>
      <c r="J32" s="199">
        <v>100</v>
      </c>
      <c r="K32" s="48" t="s">
        <v>30</v>
      </c>
    </row>
    <row r="33" spans="1:11" ht="41.4">
      <c r="A33" s="14" t="s">
        <v>31</v>
      </c>
      <c r="B33" s="47" t="s">
        <v>32</v>
      </c>
      <c r="C33" s="15" t="str">
        <f>C10</f>
        <v>% от численности населения</v>
      </c>
      <c r="D33" s="16">
        <v>7.0000000000000007E-2</v>
      </c>
      <c r="E33" s="16">
        <v>100</v>
      </c>
      <c r="F33" s="16">
        <v>100</v>
      </c>
      <c r="G33" s="16">
        <v>100</v>
      </c>
      <c r="H33" s="8">
        <v>100</v>
      </c>
      <c r="I33" s="199">
        <v>100</v>
      </c>
      <c r="J33" s="199">
        <v>100</v>
      </c>
      <c r="K33" s="47" t="s">
        <v>33</v>
      </c>
    </row>
    <row r="34" spans="1:11" ht="13.8">
      <c r="A34" s="14" t="s">
        <v>248</v>
      </c>
      <c r="B34" s="10" t="s">
        <v>246</v>
      </c>
      <c r="C34" s="15" t="s">
        <v>21</v>
      </c>
      <c r="D34" s="16">
        <v>7.0000000000000007E-2</v>
      </c>
      <c r="E34" s="16">
        <v>0</v>
      </c>
      <c r="F34" s="16">
        <v>0</v>
      </c>
      <c r="G34" s="16">
        <v>0</v>
      </c>
      <c r="H34" s="16">
        <v>0</v>
      </c>
      <c r="I34" s="200">
        <v>0</v>
      </c>
      <c r="J34" s="200">
        <v>0</v>
      </c>
      <c r="K34" s="146"/>
    </row>
    <row r="35" spans="1:11" ht="13.8">
      <c r="A35" s="14" t="s">
        <v>249</v>
      </c>
      <c r="B35" s="10" t="s">
        <v>251</v>
      </c>
      <c r="C35" s="15" t="s">
        <v>21</v>
      </c>
      <c r="D35" s="16">
        <v>7.0000000000000007E-2</v>
      </c>
      <c r="E35" s="16">
        <v>0</v>
      </c>
      <c r="F35" s="16">
        <v>0</v>
      </c>
      <c r="G35" s="16">
        <v>0</v>
      </c>
      <c r="H35" s="16">
        <v>0</v>
      </c>
      <c r="I35" s="200">
        <v>0</v>
      </c>
      <c r="J35" s="200">
        <v>0</v>
      </c>
      <c r="K35" s="146"/>
    </row>
    <row r="36" spans="1:11" ht="41.4">
      <c r="A36" s="14" t="s">
        <v>250</v>
      </c>
      <c r="B36" s="10" t="s">
        <v>252</v>
      </c>
      <c r="C36" s="15" t="s">
        <v>15</v>
      </c>
      <c r="D36" s="16">
        <v>7.0000000000000007E-2</v>
      </c>
      <c r="E36" s="16">
        <v>0</v>
      </c>
      <c r="F36" s="16">
        <v>90</v>
      </c>
      <c r="G36" s="16">
        <v>90</v>
      </c>
      <c r="H36" s="16">
        <v>90</v>
      </c>
      <c r="I36" s="200">
        <v>90</v>
      </c>
      <c r="J36" s="200">
        <v>90</v>
      </c>
      <c r="K36" s="146"/>
    </row>
    <row r="37" spans="1:11" ht="33.75" customHeight="1">
      <c r="A37" s="223" t="s">
        <v>166</v>
      </c>
      <c r="B37" s="224" t="s">
        <v>170</v>
      </c>
      <c r="C37" s="224"/>
      <c r="D37" s="224"/>
      <c r="E37" s="224"/>
      <c r="F37" s="224"/>
      <c r="G37" s="224"/>
      <c r="H37" s="224"/>
      <c r="I37" s="224"/>
      <c r="J37" s="224"/>
      <c r="K37" s="224"/>
    </row>
    <row r="38" spans="1:11" ht="13.8">
      <c r="A38" s="223"/>
      <c r="B38" s="225" t="s">
        <v>167</v>
      </c>
      <c r="C38" s="225"/>
      <c r="D38" s="225"/>
      <c r="E38" s="225"/>
      <c r="F38" s="225"/>
      <c r="G38" s="225"/>
      <c r="H38" s="225"/>
      <c r="I38" s="225"/>
      <c r="J38" s="225"/>
      <c r="K38" s="225"/>
    </row>
    <row r="39" spans="1:11" ht="13.8">
      <c r="A39" s="17" t="s">
        <v>168</v>
      </c>
      <c r="B39" s="10" t="s">
        <v>35</v>
      </c>
      <c r="C39" s="7" t="s">
        <v>21</v>
      </c>
      <c r="D39" s="8">
        <v>7.0000000000000007E-2</v>
      </c>
      <c r="E39" s="8">
        <v>10</v>
      </c>
      <c r="F39" s="11">
        <v>10</v>
      </c>
      <c r="G39" s="8">
        <v>10</v>
      </c>
      <c r="H39" s="8">
        <v>10</v>
      </c>
      <c r="I39" s="198">
        <v>10</v>
      </c>
      <c r="J39" s="198">
        <v>10</v>
      </c>
      <c r="K39" s="48"/>
    </row>
    <row r="40" spans="1:11" ht="27.6">
      <c r="A40" s="17" t="s">
        <v>171</v>
      </c>
      <c r="B40" s="10" t="s">
        <v>295</v>
      </c>
      <c r="C40" s="218" t="s">
        <v>21</v>
      </c>
      <c r="D40" s="8">
        <v>7.0000000000000007E-2</v>
      </c>
      <c r="E40" s="8">
        <v>0</v>
      </c>
      <c r="F40" s="11">
        <v>1</v>
      </c>
      <c r="G40" s="8">
        <v>1</v>
      </c>
      <c r="H40" s="8">
        <v>1</v>
      </c>
      <c r="I40" s="198">
        <v>1</v>
      </c>
      <c r="J40" s="198">
        <v>1</v>
      </c>
      <c r="K40" s="147"/>
    </row>
    <row r="41" spans="1:11" ht="27.6">
      <c r="A41" s="17" t="s">
        <v>172</v>
      </c>
      <c r="B41" s="10" t="s">
        <v>296</v>
      </c>
      <c r="C41" s="7" t="s">
        <v>21</v>
      </c>
      <c r="D41" s="8">
        <v>7.0000000000000007E-2</v>
      </c>
      <c r="E41" s="8">
        <v>3</v>
      </c>
      <c r="F41" s="11">
        <v>3</v>
      </c>
      <c r="G41" s="8">
        <v>3</v>
      </c>
      <c r="H41" s="8">
        <v>3</v>
      </c>
      <c r="I41" s="8">
        <v>3</v>
      </c>
      <c r="J41" s="8">
        <v>3</v>
      </c>
      <c r="K41" s="73"/>
    </row>
    <row r="42" spans="1:11" ht="27.6">
      <c r="A42" s="17" t="s">
        <v>255</v>
      </c>
      <c r="B42" s="10" t="s">
        <v>292</v>
      </c>
      <c r="C42" s="7" t="s">
        <v>21</v>
      </c>
      <c r="D42" s="210">
        <v>7.0000000000000007E-2</v>
      </c>
      <c r="E42" s="8">
        <v>0</v>
      </c>
      <c r="F42" s="11">
        <v>0</v>
      </c>
      <c r="G42" s="8">
        <v>0</v>
      </c>
      <c r="H42" s="8">
        <v>3</v>
      </c>
      <c r="I42" s="8">
        <v>3</v>
      </c>
      <c r="J42" s="8">
        <v>3</v>
      </c>
      <c r="K42" s="147"/>
    </row>
    <row r="43" spans="1:11" ht="13.8">
      <c r="A43" s="17" t="s">
        <v>256</v>
      </c>
      <c r="B43" s="10" t="s">
        <v>291</v>
      </c>
      <c r="C43" s="7" t="s">
        <v>21</v>
      </c>
      <c r="D43" s="210">
        <v>7.0000000000000007E-2</v>
      </c>
      <c r="E43" s="8">
        <v>0</v>
      </c>
      <c r="F43" s="11">
        <v>0</v>
      </c>
      <c r="G43" s="8">
        <v>0</v>
      </c>
      <c r="H43" s="8">
        <v>1</v>
      </c>
      <c r="I43" s="8">
        <v>1</v>
      </c>
      <c r="J43" s="8">
        <v>1</v>
      </c>
      <c r="K43" s="147"/>
    </row>
    <row r="44" spans="1:11" ht="27.6">
      <c r="A44" s="17" t="s">
        <v>257</v>
      </c>
      <c r="B44" s="10" t="s">
        <v>253</v>
      </c>
      <c r="C44" s="7" t="s">
        <v>247</v>
      </c>
      <c r="D44" s="7">
        <v>0.01</v>
      </c>
      <c r="E44" s="8">
        <v>0</v>
      </c>
      <c r="F44" s="11">
        <v>2</v>
      </c>
      <c r="G44" s="8">
        <v>2</v>
      </c>
      <c r="H44" s="8">
        <v>3</v>
      </c>
      <c r="I44" s="8">
        <v>3</v>
      </c>
      <c r="J44" s="8">
        <v>3</v>
      </c>
      <c r="K44" s="147"/>
    </row>
    <row r="45" spans="1:11" ht="27.6">
      <c r="A45" s="17" t="s">
        <v>258</v>
      </c>
      <c r="B45" s="10" t="s">
        <v>254</v>
      </c>
      <c r="C45" s="7" t="s">
        <v>247</v>
      </c>
      <c r="D45" s="7">
        <v>0.01</v>
      </c>
      <c r="E45" s="8">
        <v>0</v>
      </c>
      <c r="F45" s="11">
        <v>5</v>
      </c>
      <c r="G45" s="8">
        <v>5</v>
      </c>
      <c r="H45" s="8">
        <v>7.5</v>
      </c>
      <c r="I45" s="8">
        <v>7.5</v>
      </c>
      <c r="J45" s="8">
        <v>7.5</v>
      </c>
      <c r="K45" s="147"/>
    </row>
    <row r="46" spans="1:11" ht="13.8">
      <c r="A46" s="17" t="s">
        <v>306</v>
      </c>
      <c r="B46" s="10" t="s">
        <v>307</v>
      </c>
      <c r="C46" s="218" t="s">
        <v>21</v>
      </c>
      <c r="D46" s="218">
        <v>7.0000000000000007E-2</v>
      </c>
      <c r="E46" s="8">
        <v>0</v>
      </c>
      <c r="F46" s="11">
        <v>0</v>
      </c>
      <c r="G46" s="8">
        <v>0</v>
      </c>
      <c r="H46" s="8">
        <v>4</v>
      </c>
      <c r="I46" s="8">
        <v>4</v>
      </c>
      <c r="J46" s="8">
        <v>4</v>
      </c>
      <c r="K46" s="217"/>
    </row>
    <row r="47" spans="1:11" ht="13.8">
      <c r="A47" s="241" t="s">
        <v>173</v>
      </c>
      <c r="B47" s="224" t="s">
        <v>259</v>
      </c>
      <c r="C47" s="224"/>
      <c r="D47" s="224"/>
      <c r="E47" s="224"/>
      <c r="F47" s="224"/>
      <c r="G47" s="224"/>
      <c r="H47" s="224"/>
      <c r="I47" s="224"/>
      <c r="J47" s="224"/>
      <c r="K47" s="224"/>
    </row>
    <row r="48" spans="1:11" ht="13.8">
      <c r="A48" s="241"/>
      <c r="B48" s="224" t="s">
        <v>174</v>
      </c>
      <c r="C48" s="224"/>
      <c r="D48" s="224"/>
      <c r="E48" s="224"/>
      <c r="F48" s="224"/>
      <c r="G48" s="224"/>
      <c r="H48" s="224"/>
      <c r="I48" s="224"/>
      <c r="J48" s="224"/>
      <c r="K48" s="224"/>
    </row>
    <row r="49" spans="1:12" ht="31.5" customHeight="1">
      <c r="A49" s="7" t="s">
        <v>175</v>
      </c>
      <c r="B49" s="74" t="s">
        <v>176</v>
      </c>
      <c r="C49" s="7" t="s">
        <v>21</v>
      </c>
      <c r="D49" s="8">
        <v>7.0000000000000007E-2</v>
      </c>
      <c r="E49" s="8">
        <v>15</v>
      </c>
      <c r="F49" s="11">
        <v>15</v>
      </c>
      <c r="G49" s="8">
        <v>15</v>
      </c>
      <c r="H49" s="8">
        <v>15</v>
      </c>
      <c r="I49" s="200">
        <v>15</v>
      </c>
      <c r="J49" s="200">
        <v>15</v>
      </c>
      <c r="K49" s="73"/>
    </row>
    <row r="50" spans="1:12" ht="13.8">
      <c r="A50" s="241" t="s">
        <v>177</v>
      </c>
      <c r="B50" s="224" t="s">
        <v>260</v>
      </c>
      <c r="C50" s="224"/>
      <c r="D50" s="224"/>
      <c r="E50" s="224"/>
      <c r="F50" s="224"/>
      <c r="G50" s="224"/>
      <c r="H50" s="224"/>
      <c r="I50" s="224"/>
      <c r="J50" s="224"/>
      <c r="K50" s="224"/>
    </row>
    <row r="51" spans="1:12" ht="13.8">
      <c r="A51" s="241"/>
      <c r="B51" s="224" t="s">
        <v>178</v>
      </c>
      <c r="C51" s="224"/>
      <c r="D51" s="224"/>
      <c r="E51" s="224"/>
      <c r="F51" s="224"/>
      <c r="G51" s="224"/>
      <c r="H51" s="224"/>
      <c r="I51" s="224"/>
      <c r="J51" s="224"/>
      <c r="K51" s="224"/>
    </row>
    <row r="52" spans="1:12" ht="46.5" customHeight="1">
      <c r="A52" s="7" t="s">
        <v>179</v>
      </c>
      <c r="B52" s="75" t="s">
        <v>180</v>
      </c>
      <c r="C52" s="7" t="s">
        <v>21</v>
      </c>
      <c r="D52" s="8">
        <v>7.0000000000000007E-2</v>
      </c>
      <c r="E52" s="8">
        <v>1</v>
      </c>
      <c r="F52" s="8" t="s">
        <v>218</v>
      </c>
      <c r="G52" s="8">
        <v>0</v>
      </c>
      <c r="H52" s="8" t="s">
        <v>218</v>
      </c>
      <c r="I52" s="8">
        <v>0</v>
      </c>
      <c r="J52" s="200">
        <v>0</v>
      </c>
      <c r="K52" s="73"/>
    </row>
    <row r="54" spans="1:12" ht="14.4">
      <c r="A54" s="239"/>
      <c r="B54" s="239"/>
      <c r="C54" s="239"/>
      <c r="D54" s="81"/>
      <c r="E54" s="82"/>
      <c r="F54" s="81"/>
      <c r="G54" s="82"/>
      <c r="H54" s="240"/>
      <c r="I54" s="240"/>
      <c r="J54" s="240"/>
      <c r="K54" s="240"/>
      <c r="L54" s="18"/>
    </row>
  </sheetData>
  <mergeCells count="29">
    <mergeCell ref="A54:C54"/>
    <mergeCell ref="H54:K54"/>
    <mergeCell ref="A47:A48"/>
    <mergeCell ref="B47:K47"/>
    <mergeCell ref="B48:K48"/>
    <mergeCell ref="A50:A51"/>
    <mergeCell ref="B50:K50"/>
    <mergeCell ref="B51:K51"/>
    <mergeCell ref="A2:K2"/>
    <mergeCell ref="C3:H3"/>
    <mergeCell ref="A4:A6"/>
    <mergeCell ref="B4:B6"/>
    <mergeCell ref="C4:C6"/>
    <mergeCell ref="D4:D6"/>
    <mergeCell ref="E4:G4"/>
    <mergeCell ref="H4:J4"/>
    <mergeCell ref="H5:H6"/>
    <mergeCell ref="I5:J5"/>
    <mergeCell ref="A37:A38"/>
    <mergeCell ref="B37:K37"/>
    <mergeCell ref="B38:K38"/>
    <mergeCell ref="K4:K6"/>
    <mergeCell ref="F5:G5"/>
    <mergeCell ref="B7:K7"/>
    <mergeCell ref="A29:A30"/>
    <mergeCell ref="B29:K29"/>
    <mergeCell ref="B30:K30"/>
    <mergeCell ref="B12:K12"/>
    <mergeCell ref="B26:K26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79" fitToHeight="0" orientation="landscape" r:id="rId1"/>
  <rowBreaks count="1" manualBreakCount="1">
    <brk id="49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8"/>
  <sheetViews>
    <sheetView topLeftCell="A43" zoomScaleNormal="100" workbookViewId="0">
      <selection activeCell="G52" sqref="G52"/>
    </sheetView>
  </sheetViews>
  <sheetFormatPr defaultRowHeight="12.75" customHeight="1"/>
  <cols>
    <col min="1" max="1" width="40.6640625" style="62" customWidth="1"/>
    <col min="2" max="2" width="20.6640625" style="62" customWidth="1"/>
    <col min="3" max="5" width="10.6640625" style="62" customWidth="1"/>
    <col min="6" max="9" width="15.6640625" style="62" customWidth="1"/>
    <col min="10" max="10" width="8.88671875" style="62" customWidth="1"/>
    <col min="11" max="256" width="9.109375" style="62"/>
    <col min="257" max="257" width="40.6640625" style="62" customWidth="1"/>
    <col min="258" max="258" width="20.6640625" style="62" customWidth="1"/>
    <col min="259" max="261" width="10.6640625" style="62" customWidth="1"/>
    <col min="262" max="265" width="15.6640625" style="62" customWidth="1"/>
    <col min="266" max="266" width="8.88671875" style="62" customWidth="1"/>
    <col min="267" max="512" width="9.109375" style="62"/>
    <col min="513" max="513" width="40.6640625" style="62" customWidth="1"/>
    <col min="514" max="514" width="20.6640625" style="62" customWidth="1"/>
    <col min="515" max="517" width="10.6640625" style="62" customWidth="1"/>
    <col min="518" max="521" width="15.6640625" style="62" customWidth="1"/>
    <col min="522" max="522" width="8.88671875" style="62" customWidth="1"/>
    <col min="523" max="768" width="9.109375" style="62"/>
    <col min="769" max="769" width="40.6640625" style="62" customWidth="1"/>
    <col min="770" max="770" width="20.6640625" style="62" customWidth="1"/>
    <col min="771" max="773" width="10.6640625" style="62" customWidth="1"/>
    <col min="774" max="777" width="15.6640625" style="62" customWidth="1"/>
    <col min="778" max="778" width="8.88671875" style="62" customWidth="1"/>
    <col min="779" max="1024" width="9.109375" style="62"/>
    <col min="1025" max="1025" width="40.6640625" style="62" customWidth="1"/>
    <col min="1026" max="1026" width="20.6640625" style="62" customWidth="1"/>
    <col min="1027" max="1029" width="10.6640625" style="62" customWidth="1"/>
    <col min="1030" max="1033" width="15.6640625" style="62" customWidth="1"/>
    <col min="1034" max="1034" width="8.88671875" style="62" customWidth="1"/>
    <col min="1035" max="1280" width="9.109375" style="62"/>
    <col min="1281" max="1281" width="40.6640625" style="62" customWidth="1"/>
    <col min="1282" max="1282" width="20.6640625" style="62" customWidth="1"/>
    <col min="1283" max="1285" width="10.6640625" style="62" customWidth="1"/>
    <col min="1286" max="1289" width="15.6640625" style="62" customWidth="1"/>
    <col min="1290" max="1290" width="8.88671875" style="62" customWidth="1"/>
    <col min="1291" max="1536" width="9.109375" style="62"/>
    <col min="1537" max="1537" width="40.6640625" style="62" customWidth="1"/>
    <col min="1538" max="1538" width="20.6640625" style="62" customWidth="1"/>
    <col min="1539" max="1541" width="10.6640625" style="62" customWidth="1"/>
    <col min="1542" max="1545" width="15.6640625" style="62" customWidth="1"/>
    <col min="1546" max="1546" width="8.88671875" style="62" customWidth="1"/>
    <col min="1547" max="1792" width="9.109375" style="62"/>
    <col min="1793" max="1793" width="40.6640625" style="62" customWidth="1"/>
    <col min="1794" max="1794" width="20.6640625" style="62" customWidth="1"/>
    <col min="1795" max="1797" width="10.6640625" style="62" customWidth="1"/>
    <col min="1798" max="1801" width="15.6640625" style="62" customWidth="1"/>
    <col min="1802" max="1802" width="8.88671875" style="62" customWidth="1"/>
    <col min="1803" max="2048" width="9.109375" style="62"/>
    <col min="2049" max="2049" width="40.6640625" style="62" customWidth="1"/>
    <col min="2050" max="2050" width="20.6640625" style="62" customWidth="1"/>
    <col min="2051" max="2053" width="10.6640625" style="62" customWidth="1"/>
    <col min="2054" max="2057" width="15.6640625" style="62" customWidth="1"/>
    <col min="2058" max="2058" width="8.88671875" style="62" customWidth="1"/>
    <col min="2059" max="2304" width="9.109375" style="62"/>
    <col min="2305" max="2305" width="40.6640625" style="62" customWidth="1"/>
    <col min="2306" max="2306" width="20.6640625" style="62" customWidth="1"/>
    <col min="2307" max="2309" width="10.6640625" style="62" customWidth="1"/>
    <col min="2310" max="2313" width="15.6640625" style="62" customWidth="1"/>
    <col min="2314" max="2314" width="8.88671875" style="62" customWidth="1"/>
    <col min="2315" max="2560" width="9.109375" style="62"/>
    <col min="2561" max="2561" width="40.6640625" style="62" customWidth="1"/>
    <col min="2562" max="2562" width="20.6640625" style="62" customWidth="1"/>
    <col min="2563" max="2565" width="10.6640625" style="62" customWidth="1"/>
    <col min="2566" max="2569" width="15.6640625" style="62" customWidth="1"/>
    <col min="2570" max="2570" width="8.88671875" style="62" customWidth="1"/>
    <col min="2571" max="2816" width="9.109375" style="62"/>
    <col min="2817" max="2817" width="40.6640625" style="62" customWidth="1"/>
    <col min="2818" max="2818" width="20.6640625" style="62" customWidth="1"/>
    <col min="2819" max="2821" width="10.6640625" style="62" customWidth="1"/>
    <col min="2822" max="2825" width="15.6640625" style="62" customWidth="1"/>
    <col min="2826" max="2826" width="8.88671875" style="62" customWidth="1"/>
    <col min="2827" max="3072" width="9.109375" style="62"/>
    <col min="3073" max="3073" width="40.6640625" style="62" customWidth="1"/>
    <col min="3074" max="3074" width="20.6640625" style="62" customWidth="1"/>
    <col min="3075" max="3077" width="10.6640625" style="62" customWidth="1"/>
    <col min="3078" max="3081" width="15.6640625" style="62" customWidth="1"/>
    <col min="3082" max="3082" width="8.88671875" style="62" customWidth="1"/>
    <col min="3083" max="3328" width="9.109375" style="62"/>
    <col min="3329" max="3329" width="40.6640625" style="62" customWidth="1"/>
    <col min="3330" max="3330" width="20.6640625" style="62" customWidth="1"/>
    <col min="3331" max="3333" width="10.6640625" style="62" customWidth="1"/>
    <col min="3334" max="3337" width="15.6640625" style="62" customWidth="1"/>
    <col min="3338" max="3338" width="8.88671875" style="62" customWidth="1"/>
    <col min="3339" max="3584" width="9.109375" style="62"/>
    <col min="3585" max="3585" width="40.6640625" style="62" customWidth="1"/>
    <col min="3586" max="3586" width="20.6640625" style="62" customWidth="1"/>
    <col min="3587" max="3589" width="10.6640625" style="62" customWidth="1"/>
    <col min="3590" max="3593" width="15.6640625" style="62" customWidth="1"/>
    <col min="3594" max="3594" width="8.88671875" style="62" customWidth="1"/>
    <col min="3595" max="3840" width="9.109375" style="62"/>
    <col min="3841" max="3841" width="40.6640625" style="62" customWidth="1"/>
    <col min="3842" max="3842" width="20.6640625" style="62" customWidth="1"/>
    <col min="3843" max="3845" width="10.6640625" style="62" customWidth="1"/>
    <col min="3846" max="3849" width="15.6640625" style="62" customWidth="1"/>
    <col min="3850" max="3850" width="8.88671875" style="62" customWidth="1"/>
    <col min="3851" max="4096" width="9.109375" style="62"/>
    <col min="4097" max="4097" width="40.6640625" style="62" customWidth="1"/>
    <col min="4098" max="4098" width="20.6640625" style="62" customWidth="1"/>
    <col min="4099" max="4101" width="10.6640625" style="62" customWidth="1"/>
    <col min="4102" max="4105" width="15.6640625" style="62" customWidth="1"/>
    <col min="4106" max="4106" width="8.88671875" style="62" customWidth="1"/>
    <col min="4107" max="4352" width="9.109375" style="62"/>
    <col min="4353" max="4353" width="40.6640625" style="62" customWidth="1"/>
    <col min="4354" max="4354" width="20.6640625" style="62" customWidth="1"/>
    <col min="4355" max="4357" width="10.6640625" style="62" customWidth="1"/>
    <col min="4358" max="4361" width="15.6640625" style="62" customWidth="1"/>
    <col min="4362" max="4362" width="8.88671875" style="62" customWidth="1"/>
    <col min="4363" max="4608" width="9.109375" style="62"/>
    <col min="4609" max="4609" width="40.6640625" style="62" customWidth="1"/>
    <col min="4610" max="4610" width="20.6640625" style="62" customWidth="1"/>
    <col min="4611" max="4613" width="10.6640625" style="62" customWidth="1"/>
    <col min="4614" max="4617" width="15.6640625" style="62" customWidth="1"/>
    <col min="4618" max="4618" width="8.88671875" style="62" customWidth="1"/>
    <col min="4619" max="4864" width="9.109375" style="62"/>
    <col min="4865" max="4865" width="40.6640625" style="62" customWidth="1"/>
    <col min="4866" max="4866" width="20.6640625" style="62" customWidth="1"/>
    <col min="4867" max="4869" width="10.6640625" style="62" customWidth="1"/>
    <col min="4870" max="4873" width="15.6640625" style="62" customWidth="1"/>
    <col min="4874" max="4874" width="8.88671875" style="62" customWidth="1"/>
    <col min="4875" max="5120" width="9.109375" style="62"/>
    <col min="5121" max="5121" width="40.6640625" style="62" customWidth="1"/>
    <col min="5122" max="5122" width="20.6640625" style="62" customWidth="1"/>
    <col min="5123" max="5125" width="10.6640625" style="62" customWidth="1"/>
    <col min="5126" max="5129" width="15.6640625" style="62" customWidth="1"/>
    <col min="5130" max="5130" width="8.88671875" style="62" customWidth="1"/>
    <col min="5131" max="5376" width="9.109375" style="62"/>
    <col min="5377" max="5377" width="40.6640625" style="62" customWidth="1"/>
    <col min="5378" max="5378" width="20.6640625" style="62" customWidth="1"/>
    <col min="5379" max="5381" width="10.6640625" style="62" customWidth="1"/>
    <col min="5382" max="5385" width="15.6640625" style="62" customWidth="1"/>
    <col min="5386" max="5386" width="8.88671875" style="62" customWidth="1"/>
    <col min="5387" max="5632" width="9.109375" style="62"/>
    <col min="5633" max="5633" width="40.6640625" style="62" customWidth="1"/>
    <col min="5634" max="5634" width="20.6640625" style="62" customWidth="1"/>
    <col min="5635" max="5637" width="10.6640625" style="62" customWidth="1"/>
    <col min="5638" max="5641" width="15.6640625" style="62" customWidth="1"/>
    <col min="5642" max="5642" width="8.88671875" style="62" customWidth="1"/>
    <col min="5643" max="5888" width="9.109375" style="62"/>
    <col min="5889" max="5889" width="40.6640625" style="62" customWidth="1"/>
    <col min="5890" max="5890" width="20.6640625" style="62" customWidth="1"/>
    <col min="5891" max="5893" width="10.6640625" style="62" customWidth="1"/>
    <col min="5894" max="5897" width="15.6640625" style="62" customWidth="1"/>
    <col min="5898" max="5898" width="8.88671875" style="62" customWidth="1"/>
    <col min="5899" max="6144" width="9.109375" style="62"/>
    <col min="6145" max="6145" width="40.6640625" style="62" customWidth="1"/>
    <col min="6146" max="6146" width="20.6640625" style="62" customWidth="1"/>
    <col min="6147" max="6149" width="10.6640625" style="62" customWidth="1"/>
    <col min="6150" max="6153" width="15.6640625" style="62" customWidth="1"/>
    <col min="6154" max="6154" width="8.88671875" style="62" customWidth="1"/>
    <col min="6155" max="6400" width="9.109375" style="62"/>
    <col min="6401" max="6401" width="40.6640625" style="62" customWidth="1"/>
    <col min="6402" max="6402" width="20.6640625" style="62" customWidth="1"/>
    <col min="6403" max="6405" width="10.6640625" style="62" customWidth="1"/>
    <col min="6406" max="6409" width="15.6640625" style="62" customWidth="1"/>
    <col min="6410" max="6410" width="8.88671875" style="62" customWidth="1"/>
    <col min="6411" max="6656" width="9.109375" style="62"/>
    <col min="6657" max="6657" width="40.6640625" style="62" customWidth="1"/>
    <col min="6658" max="6658" width="20.6640625" style="62" customWidth="1"/>
    <col min="6659" max="6661" width="10.6640625" style="62" customWidth="1"/>
    <col min="6662" max="6665" width="15.6640625" style="62" customWidth="1"/>
    <col min="6666" max="6666" width="8.88671875" style="62" customWidth="1"/>
    <col min="6667" max="6912" width="9.109375" style="62"/>
    <col min="6913" max="6913" width="40.6640625" style="62" customWidth="1"/>
    <col min="6914" max="6914" width="20.6640625" style="62" customWidth="1"/>
    <col min="6915" max="6917" width="10.6640625" style="62" customWidth="1"/>
    <col min="6918" max="6921" width="15.6640625" style="62" customWidth="1"/>
    <col min="6922" max="6922" width="8.88671875" style="62" customWidth="1"/>
    <col min="6923" max="7168" width="9.109375" style="62"/>
    <col min="7169" max="7169" width="40.6640625" style="62" customWidth="1"/>
    <col min="7170" max="7170" width="20.6640625" style="62" customWidth="1"/>
    <col min="7171" max="7173" width="10.6640625" style="62" customWidth="1"/>
    <col min="7174" max="7177" width="15.6640625" style="62" customWidth="1"/>
    <col min="7178" max="7178" width="8.88671875" style="62" customWidth="1"/>
    <col min="7179" max="7424" width="9.109375" style="62"/>
    <col min="7425" max="7425" width="40.6640625" style="62" customWidth="1"/>
    <col min="7426" max="7426" width="20.6640625" style="62" customWidth="1"/>
    <col min="7427" max="7429" width="10.6640625" style="62" customWidth="1"/>
    <col min="7430" max="7433" width="15.6640625" style="62" customWidth="1"/>
    <col min="7434" max="7434" width="8.88671875" style="62" customWidth="1"/>
    <col min="7435" max="7680" width="9.109375" style="62"/>
    <col min="7681" max="7681" width="40.6640625" style="62" customWidth="1"/>
    <col min="7682" max="7682" width="20.6640625" style="62" customWidth="1"/>
    <col min="7683" max="7685" width="10.6640625" style="62" customWidth="1"/>
    <col min="7686" max="7689" width="15.6640625" style="62" customWidth="1"/>
    <col min="7690" max="7690" width="8.88671875" style="62" customWidth="1"/>
    <col min="7691" max="7936" width="9.109375" style="62"/>
    <col min="7937" max="7937" width="40.6640625" style="62" customWidth="1"/>
    <col min="7938" max="7938" width="20.6640625" style="62" customWidth="1"/>
    <col min="7939" max="7941" width="10.6640625" style="62" customWidth="1"/>
    <col min="7942" max="7945" width="15.6640625" style="62" customWidth="1"/>
    <col min="7946" max="7946" width="8.88671875" style="62" customWidth="1"/>
    <col min="7947" max="8192" width="9.109375" style="62"/>
    <col min="8193" max="8193" width="40.6640625" style="62" customWidth="1"/>
    <col min="8194" max="8194" width="20.6640625" style="62" customWidth="1"/>
    <col min="8195" max="8197" width="10.6640625" style="62" customWidth="1"/>
    <col min="8198" max="8201" width="15.6640625" style="62" customWidth="1"/>
    <col min="8202" max="8202" width="8.88671875" style="62" customWidth="1"/>
    <col min="8203" max="8448" width="9.109375" style="62"/>
    <col min="8449" max="8449" width="40.6640625" style="62" customWidth="1"/>
    <col min="8450" max="8450" width="20.6640625" style="62" customWidth="1"/>
    <col min="8451" max="8453" width="10.6640625" style="62" customWidth="1"/>
    <col min="8454" max="8457" width="15.6640625" style="62" customWidth="1"/>
    <col min="8458" max="8458" width="8.88671875" style="62" customWidth="1"/>
    <col min="8459" max="8704" width="9.109375" style="62"/>
    <col min="8705" max="8705" width="40.6640625" style="62" customWidth="1"/>
    <col min="8706" max="8706" width="20.6640625" style="62" customWidth="1"/>
    <col min="8707" max="8709" width="10.6640625" style="62" customWidth="1"/>
    <col min="8710" max="8713" width="15.6640625" style="62" customWidth="1"/>
    <col min="8714" max="8714" width="8.88671875" style="62" customWidth="1"/>
    <col min="8715" max="8960" width="9.109375" style="62"/>
    <col min="8961" max="8961" width="40.6640625" style="62" customWidth="1"/>
    <col min="8962" max="8962" width="20.6640625" style="62" customWidth="1"/>
    <col min="8963" max="8965" width="10.6640625" style="62" customWidth="1"/>
    <col min="8966" max="8969" width="15.6640625" style="62" customWidth="1"/>
    <col min="8970" max="8970" width="8.88671875" style="62" customWidth="1"/>
    <col min="8971" max="9216" width="9.109375" style="62"/>
    <col min="9217" max="9217" width="40.6640625" style="62" customWidth="1"/>
    <col min="9218" max="9218" width="20.6640625" style="62" customWidth="1"/>
    <col min="9219" max="9221" width="10.6640625" style="62" customWidth="1"/>
    <col min="9222" max="9225" width="15.6640625" style="62" customWidth="1"/>
    <col min="9226" max="9226" width="8.88671875" style="62" customWidth="1"/>
    <col min="9227" max="9472" width="9.109375" style="62"/>
    <col min="9473" max="9473" width="40.6640625" style="62" customWidth="1"/>
    <col min="9474" max="9474" width="20.6640625" style="62" customWidth="1"/>
    <col min="9475" max="9477" width="10.6640625" style="62" customWidth="1"/>
    <col min="9478" max="9481" width="15.6640625" style="62" customWidth="1"/>
    <col min="9482" max="9482" width="8.88671875" style="62" customWidth="1"/>
    <col min="9483" max="9728" width="9.109375" style="62"/>
    <col min="9729" max="9729" width="40.6640625" style="62" customWidth="1"/>
    <col min="9730" max="9730" width="20.6640625" style="62" customWidth="1"/>
    <col min="9731" max="9733" width="10.6640625" style="62" customWidth="1"/>
    <col min="9734" max="9737" width="15.6640625" style="62" customWidth="1"/>
    <col min="9738" max="9738" width="8.88671875" style="62" customWidth="1"/>
    <col min="9739" max="9984" width="9.109375" style="62"/>
    <col min="9985" max="9985" width="40.6640625" style="62" customWidth="1"/>
    <col min="9986" max="9986" width="20.6640625" style="62" customWidth="1"/>
    <col min="9987" max="9989" width="10.6640625" style="62" customWidth="1"/>
    <col min="9990" max="9993" width="15.6640625" style="62" customWidth="1"/>
    <col min="9994" max="9994" width="8.88671875" style="62" customWidth="1"/>
    <col min="9995" max="10240" width="9.109375" style="62"/>
    <col min="10241" max="10241" width="40.6640625" style="62" customWidth="1"/>
    <col min="10242" max="10242" width="20.6640625" style="62" customWidth="1"/>
    <col min="10243" max="10245" width="10.6640625" style="62" customWidth="1"/>
    <col min="10246" max="10249" width="15.6640625" style="62" customWidth="1"/>
    <col min="10250" max="10250" width="8.88671875" style="62" customWidth="1"/>
    <col min="10251" max="10496" width="9.109375" style="62"/>
    <col min="10497" max="10497" width="40.6640625" style="62" customWidth="1"/>
    <col min="10498" max="10498" width="20.6640625" style="62" customWidth="1"/>
    <col min="10499" max="10501" width="10.6640625" style="62" customWidth="1"/>
    <col min="10502" max="10505" width="15.6640625" style="62" customWidth="1"/>
    <col min="10506" max="10506" width="8.88671875" style="62" customWidth="1"/>
    <col min="10507" max="10752" width="9.109375" style="62"/>
    <col min="10753" max="10753" width="40.6640625" style="62" customWidth="1"/>
    <col min="10754" max="10754" width="20.6640625" style="62" customWidth="1"/>
    <col min="10755" max="10757" width="10.6640625" style="62" customWidth="1"/>
    <col min="10758" max="10761" width="15.6640625" style="62" customWidth="1"/>
    <col min="10762" max="10762" width="8.88671875" style="62" customWidth="1"/>
    <col min="10763" max="11008" width="9.109375" style="62"/>
    <col min="11009" max="11009" width="40.6640625" style="62" customWidth="1"/>
    <col min="11010" max="11010" width="20.6640625" style="62" customWidth="1"/>
    <col min="11011" max="11013" width="10.6640625" style="62" customWidth="1"/>
    <col min="11014" max="11017" width="15.6640625" style="62" customWidth="1"/>
    <col min="11018" max="11018" width="8.88671875" style="62" customWidth="1"/>
    <col min="11019" max="11264" width="9.109375" style="62"/>
    <col min="11265" max="11265" width="40.6640625" style="62" customWidth="1"/>
    <col min="11266" max="11266" width="20.6640625" style="62" customWidth="1"/>
    <col min="11267" max="11269" width="10.6640625" style="62" customWidth="1"/>
    <col min="11270" max="11273" width="15.6640625" style="62" customWidth="1"/>
    <col min="11274" max="11274" width="8.88671875" style="62" customWidth="1"/>
    <col min="11275" max="11520" width="9.109375" style="62"/>
    <col min="11521" max="11521" width="40.6640625" style="62" customWidth="1"/>
    <col min="11522" max="11522" width="20.6640625" style="62" customWidth="1"/>
    <col min="11523" max="11525" width="10.6640625" style="62" customWidth="1"/>
    <col min="11526" max="11529" width="15.6640625" style="62" customWidth="1"/>
    <col min="11530" max="11530" width="8.88671875" style="62" customWidth="1"/>
    <col min="11531" max="11776" width="9.109375" style="62"/>
    <col min="11777" max="11777" width="40.6640625" style="62" customWidth="1"/>
    <col min="11778" max="11778" width="20.6640625" style="62" customWidth="1"/>
    <col min="11779" max="11781" width="10.6640625" style="62" customWidth="1"/>
    <col min="11782" max="11785" width="15.6640625" style="62" customWidth="1"/>
    <col min="11786" max="11786" width="8.88671875" style="62" customWidth="1"/>
    <col min="11787" max="12032" width="9.109375" style="62"/>
    <col min="12033" max="12033" width="40.6640625" style="62" customWidth="1"/>
    <col min="12034" max="12034" width="20.6640625" style="62" customWidth="1"/>
    <col min="12035" max="12037" width="10.6640625" style="62" customWidth="1"/>
    <col min="12038" max="12041" width="15.6640625" style="62" customWidth="1"/>
    <col min="12042" max="12042" width="8.88671875" style="62" customWidth="1"/>
    <col min="12043" max="12288" width="9.109375" style="62"/>
    <col min="12289" max="12289" width="40.6640625" style="62" customWidth="1"/>
    <col min="12290" max="12290" width="20.6640625" style="62" customWidth="1"/>
    <col min="12291" max="12293" width="10.6640625" style="62" customWidth="1"/>
    <col min="12294" max="12297" width="15.6640625" style="62" customWidth="1"/>
    <col min="12298" max="12298" width="8.88671875" style="62" customWidth="1"/>
    <col min="12299" max="12544" width="9.109375" style="62"/>
    <col min="12545" max="12545" width="40.6640625" style="62" customWidth="1"/>
    <col min="12546" max="12546" width="20.6640625" style="62" customWidth="1"/>
    <col min="12547" max="12549" width="10.6640625" style="62" customWidth="1"/>
    <col min="12550" max="12553" width="15.6640625" style="62" customWidth="1"/>
    <col min="12554" max="12554" width="8.88671875" style="62" customWidth="1"/>
    <col min="12555" max="12800" width="9.109375" style="62"/>
    <col min="12801" max="12801" width="40.6640625" style="62" customWidth="1"/>
    <col min="12802" max="12802" width="20.6640625" style="62" customWidth="1"/>
    <col min="12803" max="12805" width="10.6640625" style="62" customWidth="1"/>
    <col min="12806" max="12809" width="15.6640625" style="62" customWidth="1"/>
    <col min="12810" max="12810" width="8.88671875" style="62" customWidth="1"/>
    <col min="12811" max="13056" width="9.109375" style="62"/>
    <col min="13057" max="13057" width="40.6640625" style="62" customWidth="1"/>
    <col min="13058" max="13058" width="20.6640625" style="62" customWidth="1"/>
    <col min="13059" max="13061" width="10.6640625" style="62" customWidth="1"/>
    <col min="13062" max="13065" width="15.6640625" style="62" customWidth="1"/>
    <col min="13066" max="13066" width="8.88671875" style="62" customWidth="1"/>
    <col min="13067" max="13312" width="9.109375" style="62"/>
    <col min="13313" max="13313" width="40.6640625" style="62" customWidth="1"/>
    <col min="13314" max="13314" width="20.6640625" style="62" customWidth="1"/>
    <col min="13315" max="13317" width="10.6640625" style="62" customWidth="1"/>
    <col min="13318" max="13321" width="15.6640625" style="62" customWidth="1"/>
    <col min="13322" max="13322" width="8.88671875" style="62" customWidth="1"/>
    <col min="13323" max="13568" width="9.109375" style="62"/>
    <col min="13569" max="13569" width="40.6640625" style="62" customWidth="1"/>
    <col min="13570" max="13570" width="20.6640625" style="62" customWidth="1"/>
    <col min="13571" max="13573" width="10.6640625" style="62" customWidth="1"/>
    <col min="13574" max="13577" width="15.6640625" style="62" customWidth="1"/>
    <col min="13578" max="13578" width="8.88671875" style="62" customWidth="1"/>
    <col min="13579" max="13824" width="9.109375" style="62"/>
    <col min="13825" max="13825" width="40.6640625" style="62" customWidth="1"/>
    <col min="13826" max="13826" width="20.6640625" style="62" customWidth="1"/>
    <col min="13827" max="13829" width="10.6640625" style="62" customWidth="1"/>
    <col min="13830" max="13833" width="15.6640625" style="62" customWidth="1"/>
    <col min="13834" max="13834" width="8.88671875" style="62" customWidth="1"/>
    <col min="13835" max="14080" width="9.109375" style="62"/>
    <col min="14081" max="14081" width="40.6640625" style="62" customWidth="1"/>
    <col min="14082" max="14082" width="20.6640625" style="62" customWidth="1"/>
    <col min="14083" max="14085" width="10.6640625" style="62" customWidth="1"/>
    <col min="14086" max="14089" width="15.6640625" style="62" customWidth="1"/>
    <col min="14090" max="14090" width="8.88671875" style="62" customWidth="1"/>
    <col min="14091" max="14336" width="9.109375" style="62"/>
    <col min="14337" max="14337" width="40.6640625" style="62" customWidth="1"/>
    <col min="14338" max="14338" width="20.6640625" style="62" customWidth="1"/>
    <col min="14339" max="14341" width="10.6640625" style="62" customWidth="1"/>
    <col min="14342" max="14345" width="15.6640625" style="62" customWidth="1"/>
    <col min="14346" max="14346" width="8.88671875" style="62" customWidth="1"/>
    <col min="14347" max="14592" width="9.109375" style="62"/>
    <col min="14593" max="14593" width="40.6640625" style="62" customWidth="1"/>
    <col min="14594" max="14594" width="20.6640625" style="62" customWidth="1"/>
    <col min="14595" max="14597" width="10.6640625" style="62" customWidth="1"/>
    <col min="14598" max="14601" width="15.6640625" style="62" customWidth="1"/>
    <col min="14602" max="14602" width="8.88671875" style="62" customWidth="1"/>
    <col min="14603" max="14848" width="9.109375" style="62"/>
    <col min="14849" max="14849" width="40.6640625" style="62" customWidth="1"/>
    <col min="14850" max="14850" width="20.6640625" style="62" customWidth="1"/>
    <col min="14851" max="14853" width="10.6640625" style="62" customWidth="1"/>
    <col min="14854" max="14857" width="15.6640625" style="62" customWidth="1"/>
    <col min="14858" max="14858" width="8.88671875" style="62" customWidth="1"/>
    <col min="14859" max="15104" width="9.109375" style="62"/>
    <col min="15105" max="15105" width="40.6640625" style="62" customWidth="1"/>
    <col min="15106" max="15106" width="20.6640625" style="62" customWidth="1"/>
    <col min="15107" max="15109" width="10.6640625" style="62" customWidth="1"/>
    <col min="15110" max="15113" width="15.6640625" style="62" customWidth="1"/>
    <col min="15114" max="15114" width="8.88671875" style="62" customWidth="1"/>
    <col min="15115" max="15360" width="9.109375" style="62"/>
    <col min="15361" max="15361" width="40.6640625" style="62" customWidth="1"/>
    <col min="15362" max="15362" width="20.6640625" style="62" customWidth="1"/>
    <col min="15363" max="15365" width="10.6640625" style="62" customWidth="1"/>
    <col min="15366" max="15369" width="15.6640625" style="62" customWidth="1"/>
    <col min="15370" max="15370" width="8.88671875" style="62" customWidth="1"/>
    <col min="15371" max="15616" width="9.109375" style="62"/>
    <col min="15617" max="15617" width="40.6640625" style="62" customWidth="1"/>
    <col min="15618" max="15618" width="20.6640625" style="62" customWidth="1"/>
    <col min="15619" max="15621" width="10.6640625" style="62" customWidth="1"/>
    <col min="15622" max="15625" width="15.6640625" style="62" customWidth="1"/>
    <col min="15626" max="15626" width="8.88671875" style="62" customWidth="1"/>
    <col min="15627" max="15872" width="9.109375" style="62"/>
    <col min="15873" max="15873" width="40.6640625" style="62" customWidth="1"/>
    <col min="15874" max="15874" width="20.6640625" style="62" customWidth="1"/>
    <col min="15875" max="15877" width="10.6640625" style="62" customWidth="1"/>
    <col min="15878" max="15881" width="15.6640625" style="62" customWidth="1"/>
    <col min="15882" max="15882" width="8.88671875" style="62" customWidth="1"/>
    <col min="15883" max="16128" width="9.109375" style="62"/>
    <col min="16129" max="16129" width="40.6640625" style="62" customWidth="1"/>
    <col min="16130" max="16130" width="20.6640625" style="62" customWidth="1"/>
    <col min="16131" max="16133" width="10.6640625" style="62" customWidth="1"/>
    <col min="16134" max="16137" width="15.6640625" style="62" customWidth="1"/>
    <col min="16138" max="16138" width="8.88671875" style="62" customWidth="1"/>
    <col min="16139" max="16384" width="9.109375" style="62"/>
  </cols>
  <sheetData>
    <row r="1" spans="1:10" s="53" customFormat="1" ht="12.75" customHeight="1">
      <c r="H1" s="54" t="s">
        <v>137</v>
      </c>
      <c r="I1" s="54"/>
    </row>
    <row r="2" spans="1:10" s="53" customFormat="1" ht="13.5" customHeight="1">
      <c r="H2" s="54" t="s">
        <v>138</v>
      </c>
      <c r="I2" s="54"/>
    </row>
    <row r="3" spans="1:10" s="53" customFormat="1" ht="71.25" customHeight="1">
      <c r="H3" s="277" t="s">
        <v>139</v>
      </c>
      <c r="I3" s="277"/>
    </row>
    <row r="4" spans="1:10" s="53" customFormat="1" ht="12.75" customHeight="1"/>
    <row r="5" spans="1:10" s="55" customFormat="1" ht="42" customHeight="1">
      <c r="A5" s="278" t="s">
        <v>140</v>
      </c>
      <c r="B5" s="278"/>
      <c r="C5" s="278"/>
      <c r="D5" s="278"/>
      <c r="E5" s="278"/>
      <c r="F5" s="278"/>
      <c r="G5" s="278"/>
      <c r="H5" s="278"/>
      <c r="I5" s="278"/>
    </row>
    <row r="6" spans="1:10" s="53" customFormat="1" ht="18" customHeight="1">
      <c r="A6" s="56"/>
      <c r="B6" s="56"/>
      <c r="C6" s="56"/>
      <c r="D6" s="56"/>
      <c r="E6" s="56"/>
      <c r="F6" s="56"/>
      <c r="G6" s="56"/>
      <c r="H6" s="56"/>
      <c r="I6" s="56"/>
    </row>
    <row r="7" spans="1:10" s="53" customFormat="1" ht="18" customHeight="1">
      <c r="A7" s="279" t="s">
        <v>141</v>
      </c>
      <c r="B7" s="279" t="s">
        <v>59</v>
      </c>
      <c r="C7" s="279"/>
      <c r="D7" s="279"/>
      <c r="E7" s="279"/>
      <c r="F7" s="279" t="s">
        <v>142</v>
      </c>
      <c r="G7" s="279" t="s">
        <v>143</v>
      </c>
      <c r="H7" s="279" t="s">
        <v>144</v>
      </c>
      <c r="I7" s="279" t="s">
        <v>145</v>
      </c>
      <c r="J7" s="57"/>
    </row>
    <row r="8" spans="1:10" s="53" customFormat="1" ht="18" customHeight="1">
      <c r="A8" s="279"/>
      <c r="B8" s="58" t="s">
        <v>61</v>
      </c>
      <c r="C8" s="58" t="s">
        <v>62</v>
      </c>
      <c r="D8" s="58" t="s">
        <v>63</v>
      </c>
      <c r="E8" s="58" t="s">
        <v>64</v>
      </c>
      <c r="F8" s="279"/>
      <c r="G8" s="279"/>
      <c r="H8" s="279"/>
      <c r="I8" s="279"/>
      <c r="J8" s="57"/>
    </row>
    <row r="9" spans="1:10" ht="69">
      <c r="A9" s="69" t="s">
        <v>106</v>
      </c>
      <c r="B9" s="70" t="s">
        <v>67</v>
      </c>
      <c r="C9" s="70"/>
      <c r="D9" s="70"/>
      <c r="E9" s="70"/>
      <c r="F9" s="71">
        <v>25579076.66</v>
      </c>
      <c r="G9" s="71">
        <v>24897552</v>
      </c>
      <c r="H9" s="71">
        <v>24897552</v>
      </c>
      <c r="I9" s="71">
        <v>75374180.659999996</v>
      </c>
    </row>
    <row r="10" spans="1:10" ht="69">
      <c r="A10" s="69" t="s">
        <v>118</v>
      </c>
      <c r="B10" s="70" t="s">
        <v>76</v>
      </c>
      <c r="C10" s="70"/>
      <c r="D10" s="70"/>
      <c r="E10" s="70"/>
      <c r="F10" s="71">
        <v>24447134.170000002</v>
      </c>
      <c r="G10" s="71">
        <v>24037406</v>
      </c>
      <c r="H10" s="71">
        <v>24037406</v>
      </c>
      <c r="I10" s="71">
        <v>72521946.170000002</v>
      </c>
    </row>
    <row r="11" spans="1:10" ht="96.6">
      <c r="A11" s="59" t="s">
        <v>78</v>
      </c>
      <c r="B11" s="60" t="s">
        <v>79</v>
      </c>
      <c r="C11" s="60"/>
      <c r="D11" s="60"/>
      <c r="E11" s="60"/>
      <c r="F11" s="61">
        <v>8354006.4800000004</v>
      </c>
      <c r="G11" s="61">
        <v>8753737</v>
      </c>
      <c r="H11" s="61">
        <v>8753737</v>
      </c>
      <c r="I11" s="61">
        <v>25861480.48</v>
      </c>
    </row>
    <row r="12" spans="1:10" ht="55.2">
      <c r="A12" s="59" t="s">
        <v>102</v>
      </c>
      <c r="B12" s="60" t="s">
        <v>79</v>
      </c>
      <c r="C12" s="60" t="s">
        <v>71</v>
      </c>
      <c r="D12" s="60"/>
      <c r="E12" s="60"/>
      <c r="F12" s="61">
        <v>8354006.4800000004</v>
      </c>
      <c r="G12" s="61">
        <v>8753737</v>
      </c>
      <c r="H12" s="61">
        <v>8753737</v>
      </c>
      <c r="I12" s="61">
        <v>25861480.48</v>
      </c>
    </row>
    <row r="13" spans="1:10" ht="55.2">
      <c r="A13" s="59" t="s">
        <v>117</v>
      </c>
      <c r="B13" s="60" t="s">
        <v>79</v>
      </c>
      <c r="C13" s="60" t="s">
        <v>71</v>
      </c>
      <c r="D13" s="60" t="s">
        <v>77</v>
      </c>
      <c r="E13" s="60"/>
      <c r="F13" s="61">
        <v>8354006.4800000004</v>
      </c>
      <c r="G13" s="61">
        <v>8753737</v>
      </c>
      <c r="H13" s="61">
        <v>8753737</v>
      </c>
      <c r="I13" s="61">
        <v>25861480.48</v>
      </c>
    </row>
    <row r="14" spans="1:10" ht="41.4">
      <c r="A14" s="59" t="s">
        <v>146</v>
      </c>
      <c r="B14" s="60" t="s">
        <v>79</v>
      </c>
      <c r="C14" s="60" t="s">
        <v>71</v>
      </c>
      <c r="D14" s="60" t="s">
        <v>77</v>
      </c>
      <c r="E14" s="60" t="s">
        <v>147</v>
      </c>
      <c r="F14" s="61">
        <v>8351606.4800000004</v>
      </c>
      <c r="G14" s="61">
        <v>8751337</v>
      </c>
      <c r="H14" s="61">
        <v>8751337</v>
      </c>
      <c r="I14" s="61">
        <v>25854280.48</v>
      </c>
    </row>
    <row r="15" spans="1:10" ht="41.4">
      <c r="A15" s="63" t="s">
        <v>148</v>
      </c>
      <c r="B15" s="64" t="s">
        <v>79</v>
      </c>
      <c r="C15" s="64" t="s">
        <v>71</v>
      </c>
      <c r="D15" s="64" t="s">
        <v>77</v>
      </c>
      <c r="E15" s="64" t="s">
        <v>80</v>
      </c>
      <c r="F15" s="65">
        <v>8351606.4800000004</v>
      </c>
      <c r="G15" s="65">
        <v>8751337</v>
      </c>
      <c r="H15" s="65">
        <v>8751337</v>
      </c>
      <c r="I15" s="65">
        <v>25854280.48</v>
      </c>
    </row>
    <row r="16" spans="1:10" ht="13.8">
      <c r="A16" s="59" t="s">
        <v>149</v>
      </c>
      <c r="B16" s="60" t="s">
        <v>79</v>
      </c>
      <c r="C16" s="60" t="s">
        <v>71</v>
      </c>
      <c r="D16" s="60" t="s">
        <v>77</v>
      </c>
      <c r="E16" s="60" t="s">
        <v>150</v>
      </c>
      <c r="F16" s="61">
        <v>2400</v>
      </c>
      <c r="G16" s="61">
        <v>2400</v>
      </c>
      <c r="H16" s="61">
        <v>2400</v>
      </c>
      <c r="I16" s="61">
        <v>7200</v>
      </c>
    </row>
    <row r="17" spans="1:9" ht="13.8">
      <c r="A17" s="63" t="s">
        <v>151</v>
      </c>
      <c r="B17" s="64" t="s">
        <v>79</v>
      </c>
      <c r="C17" s="64" t="s">
        <v>71</v>
      </c>
      <c r="D17" s="64" t="s">
        <v>77</v>
      </c>
      <c r="E17" s="64" t="s">
        <v>81</v>
      </c>
      <c r="F17" s="65">
        <v>2400</v>
      </c>
      <c r="G17" s="65">
        <v>2400</v>
      </c>
      <c r="H17" s="65">
        <v>2400</v>
      </c>
      <c r="I17" s="65">
        <v>7200</v>
      </c>
    </row>
    <row r="18" spans="1:9" ht="69">
      <c r="A18" s="59" t="s">
        <v>82</v>
      </c>
      <c r="B18" s="60" t="s">
        <v>83</v>
      </c>
      <c r="C18" s="60"/>
      <c r="D18" s="60"/>
      <c r="E18" s="60"/>
      <c r="F18" s="61">
        <v>16084109.689999999</v>
      </c>
      <c r="G18" s="61">
        <v>15274651</v>
      </c>
      <c r="H18" s="61">
        <v>15274651</v>
      </c>
      <c r="I18" s="61">
        <v>46633411.689999998</v>
      </c>
    </row>
    <row r="19" spans="1:9" ht="55.2">
      <c r="A19" s="59" t="s">
        <v>102</v>
      </c>
      <c r="B19" s="60" t="s">
        <v>83</v>
      </c>
      <c r="C19" s="60" t="s">
        <v>71</v>
      </c>
      <c r="D19" s="60"/>
      <c r="E19" s="60"/>
      <c r="F19" s="61">
        <v>16084109.689999999</v>
      </c>
      <c r="G19" s="61">
        <v>15274651</v>
      </c>
      <c r="H19" s="61">
        <v>15274651</v>
      </c>
      <c r="I19" s="61">
        <v>46633411.689999998</v>
      </c>
    </row>
    <row r="20" spans="1:9" ht="55.2">
      <c r="A20" s="59" t="s">
        <v>117</v>
      </c>
      <c r="B20" s="60" t="s">
        <v>83</v>
      </c>
      <c r="C20" s="60" t="s">
        <v>71</v>
      </c>
      <c r="D20" s="60" t="s">
        <v>77</v>
      </c>
      <c r="E20" s="60"/>
      <c r="F20" s="61">
        <v>16084109.689999999</v>
      </c>
      <c r="G20" s="61">
        <v>15274651</v>
      </c>
      <c r="H20" s="61">
        <v>15274651</v>
      </c>
      <c r="I20" s="61">
        <v>46633411.689999998</v>
      </c>
    </row>
    <row r="21" spans="1:9" ht="96.6">
      <c r="A21" s="59" t="s">
        <v>152</v>
      </c>
      <c r="B21" s="60" t="s">
        <v>83</v>
      </c>
      <c r="C21" s="60" t="s">
        <v>71</v>
      </c>
      <c r="D21" s="60" t="s">
        <v>77</v>
      </c>
      <c r="E21" s="60" t="s">
        <v>153</v>
      </c>
      <c r="F21" s="61">
        <v>14658040</v>
      </c>
      <c r="G21" s="61">
        <v>13790425</v>
      </c>
      <c r="H21" s="61">
        <v>13790425</v>
      </c>
      <c r="I21" s="61">
        <v>42238890</v>
      </c>
    </row>
    <row r="22" spans="1:9" ht="27.6">
      <c r="A22" s="63" t="s">
        <v>154</v>
      </c>
      <c r="B22" s="64" t="s">
        <v>83</v>
      </c>
      <c r="C22" s="64" t="s">
        <v>71</v>
      </c>
      <c r="D22" s="64" t="s">
        <v>77</v>
      </c>
      <c r="E22" s="64" t="s">
        <v>84</v>
      </c>
      <c r="F22" s="65">
        <v>14658040</v>
      </c>
      <c r="G22" s="65">
        <v>13790425</v>
      </c>
      <c r="H22" s="65">
        <v>13790425</v>
      </c>
      <c r="I22" s="65">
        <v>42238890</v>
      </c>
    </row>
    <row r="23" spans="1:9" ht="41.4">
      <c r="A23" s="59" t="s">
        <v>146</v>
      </c>
      <c r="B23" s="60" t="s">
        <v>83</v>
      </c>
      <c r="C23" s="60" t="s">
        <v>71</v>
      </c>
      <c r="D23" s="60" t="s">
        <v>77</v>
      </c>
      <c r="E23" s="60" t="s">
        <v>147</v>
      </c>
      <c r="F23" s="61">
        <v>1419569.69</v>
      </c>
      <c r="G23" s="61">
        <v>1477726</v>
      </c>
      <c r="H23" s="61">
        <v>1477726</v>
      </c>
      <c r="I23" s="61">
        <v>4375021.6900000004</v>
      </c>
    </row>
    <row r="24" spans="1:9" ht="41.4">
      <c r="A24" s="63" t="s">
        <v>148</v>
      </c>
      <c r="B24" s="64" t="s">
        <v>83</v>
      </c>
      <c r="C24" s="64" t="s">
        <v>71</v>
      </c>
      <c r="D24" s="64" t="s">
        <v>77</v>
      </c>
      <c r="E24" s="64" t="s">
        <v>80</v>
      </c>
      <c r="F24" s="65">
        <v>1419569.69</v>
      </c>
      <c r="G24" s="65">
        <v>1477726</v>
      </c>
      <c r="H24" s="65">
        <v>1477726</v>
      </c>
      <c r="I24" s="65">
        <v>4375021.6900000004</v>
      </c>
    </row>
    <row r="25" spans="1:9" ht="13.8">
      <c r="A25" s="59" t="s">
        <v>149</v>
      </c>
      <c r="B25" s="60" t="s">
        <v>83</v>
      </c>
      <c r="C25" s="60" t="s">
        <v>71</v>
      </c>
      <c r="D25" s="60" t="s">
        <v>77</v>
      </c>
      <c r="E25" s="60" t="s">
        <v>150</v>
      </c>
      <c r="F25" s="61">
        <v>6500</v>
      </c>
      <c r="G25" s="61">
        <v>6500</v>
      </c>
      <c r="H25" s="61">
        <v>6500</v>
      </c>
      <c r="I25" s="61">
        <v>19500</v>
      </c>
    </row>
    <row r="26" spans="1:9" ht="13.8">
      <c r="A26" s="63" t="s">
        <v>151</v>
      </c>
      <c r="B26" s="64" t="s">
        <v>83</v>
      </c>
      <c r="C26" s="64" t="s">
        <v>71</v>
      </c>
      <c r="D26" s="64" t="s">
        <v>77</v>
      </c>
      <c r="E26" s="64" t="s">
        <v>81</v>
      </c>
      <c r="F26" s="65">
        <v>6500</v>
      </c>
      <c r="G26" s="65">
        <v>6500</v>
      </c>
      <c r="H26" s="65">
        <v>6500</v>
      </c>
      <c r="I26" s="65">
        <v>19500</v>
      </c>
    </row>
    <row r="27" spans="1:9" ht="27.6">
      <c r="A27" s="59" t="s">
        <v>123</v>
      </c>
      <c r="B27" s="60" t="s">
        <v>86</v>
      </c>
      <c r="C27" s="60"/>
      <c r="D27" s="60"/>
      <c r="E27" s="60"/>
      <c r="F27" s="61">
        <v>9018</v>
      </c>
      <c r="G27" s="61">
        <v>9018</v>
      </c>
      <c r="H27" s="61">
        <v>9018</v>
      </c>
      <c r="I27" s="61">
        <v>27054</v>
      </c>
    </row>
    <row r="28" spans="1:9" ht="55.2">
      <c r="A28" s="59" t="s">
        <v>102</v>
      </c>
      <c r="B28" s="60" t="s">
        <v>86</v>
      </c>
      <c r="C28" s="60" t="s">
        <v>71</v>
      </c>
      <c r="D28" s="60"/>
      <c r="E28" s="60"/>
      <c r="F28" s="61">
        <v>9018</v>
      </c>
      <c r="G28" s="61">
        <v>9018</v>
      </c>
      <c r="H28" s="61">
        <v>9018</v>
      </c>
      <c r="I28" s="61">
        <v>27054</v>
      </c>
    </row>
    <row r="29" spans="1:9" ht="55.2">
      <c r="A29" s="59" t="s">
        <v>117</v>
      </c>
      <c r="B29" s="60" t="s">
        <v>86</v>
      </c>
      <c r="C29" s="60" t="s">
        <v>71</v>
      </c>
      <c r="D29" s="60" t="s">
        <v>77</v>
      </c>
      <c r="E29" s="60"/>
      <c r="F29" s="61">
        <v>9018</v>
      </c>
      <c r="G29" s="61">
        <v>9018</v>
      </c>
      <c r="H29" s="61">
        <v>9018</v>
      </c>
      <c r="I29" s="61">
        <v>27054</v>
      </c>
    </row>
    <row r="30" spans="1:9" ht="41.4">
      <c r="A30" s="59" t="s">
        <v>146</v>
      </c>
      <c r="B30" s="60" t="s">
        <v>86</v>
      </c>
      <c r="C30" s="60" t="s">
        <v>71</v>
      </c>
      <c r="D30" s="60" t="s">
        <v>77</v>
      </c>
      <c r="E30" s="60" t="s">
        <v>147</v>
      </c>
      <c r="F30" s="61">
        <v>9018</v>
      </c>
      <c r="G30" s="61">
        <v>9018</v>
      </c>
      <c r="H30" s="61">
        <v>9018</v>
      </c>
      <c r="I30" s="61">
        <v>27054</v>
      </c>
    </row>
    <row r="31" spans="1:9" ht="41.4">
      <c r="A31" s="63" t="s">
        <v>148</v>
      </c>
      <c r="B31" s="64" t="s">
        <v>86</v>
      </c>
      <c r="C31" s="64" t="s">
        <v>71</v>
      </c>
      <c r="D31" s="64" t="s">
        <v>77</v>
      </c>
      <c r="E31" s="64" t="s">
        <v>80</v>
      </c>
      <c r="F31" s="65">
        <v>9018</v>
      </c>
      <c r="G31" s="65">
        <v>9018</v>
      </c>
      <c r="H31" s="65">
        <v>9018</v>
      </c>
      <c r="I31" s="65">
        <v>27054</v>
      </c>
    </row>
    <row r="32" spans="1:9" ht="55.2">
      <c r="A32" s="69" t="s">
        <v>107</v>
      </c>
      <c r="B32" s="70" t="s">
        <v>88</v>
      </c>
      <c r="C32" s="70"/>
      <c r="D32" s="70"/>
      <c r="E32" s="70"/>
      <c r="F32" s="71">
        <v>1131942.49</v>
      </c>
      <c r="G32" s="71">
        <v>860146</v>
      </c>
      <c r="H32" s="71">
        <v>860146</v>
      </c>
      <c r="I32" s="71">
        <v>2852234.49</v>
      </c>
    </row>
    <row r="33" spans="1:9" ht="27.6">
      <c r="A33" s="59" t="s">
        <v>89</v>
      </c>
      <c r="B33" s="60" t="s">
        <v>90</v>
      </c>
      <c r="C33" s="60"/>
      <c r="D33" s="60"/>
      <c r="E33" s="60"/>
      <c r="F33" s="61">
        <v>75000</v>
      </c>
      <c r="G33" s="61">
        <v>73082</v>
      </c>
      <c r="H33" s="61">
        <v>73082</v>
      </c>
      <c r="I33" s="61">
        <v>221164</v>
      </c>
    </row>
    <row r="34" spans="1:9" ht="55.2">
      <c r="A34" s="59" t="s">
        <v>102</v>
      </c>
      <c r="B34" s="60" t="s">
        <v>90</v>
      </c>
      <c r="C34" s="60" t="s">
        <v>71</v>
      </c>
      <c r="D34" s="60"/>
      <c r="E34" s="60"/>
      <c r="F34" s="61">
        <v>75000</v>
      </c>
      <c r="G34" s="61">
        <v>73082</v>
      </c>
      <c r="H34" s="61">
        <v>73082</v>
      </c>
      <c r="I34" s="61">
        <v>221164</v>
      </c>
    </row>
    <row r="35" spans="1:9" ht="27.6">
      <c r="A35" s="59" t="s">
        <v>105</v>
      </c>
      <c r="B35" s="60" t="s">
        <v>90</v>
      </c>
      <c r="C35" s="60" t="s">
        <v>71</v>
      </c>
      <c r="D35" s="60" t="s">
        <v>91</v>
      </c>
      <c r="E35" s="60"/>
      <c r="F35" s="61">
        <v>75000</v>
      </c>
      <c r="G35" s="61">
        <v>73082</v>
      </c>
      <c r="H35" s="61">
        <v>73082</v>
      </c>
      <c r="I35" s="61">
        <v>221164</v>
      </c>
    </row>
    <row r="36" spans="1:9" ht="41.4">
      <c r="A36" s="59" t="s">
        <v>146</v>
      </c>
      <c r="B36" s="60" t="s">
        <v>90</v>
      </c>
      <c r="C36" s="60" t="s">
        <v>71</v>
      </c>
      <c r="D36" s="60" t="s">
        <v>91</v>
      </c>
      <c r="E36" s="60" t="s">
        <v>147</v>
      </c>
      <c r="F36" s="61">
        <v>75000</v>
      </c>
      <c r="G36" s="61">
        <v>73082</v>
      </c>
      <c r="H36" s="61">
        <v>73082</v>
      </c>
      <c r="I36" s="61">
        <v>221164</v>
      </c>
    </row>
    <row r="37" spans="1:9" ht="41.4">
      <c r="A37" s="63" t="s">
        <v>148</v>
      </c>
      <c r="B37" s="64" t="s">
        <v>90</v>
      </c>
      <c r="C37" s="64" t="s">
        <v>71</v>
      </c>
      <c r="D37" s="64" t="s">
        <v>91</v>
      </c>
      <c r="E37" s="64" t="s">
        <v>80</v>
      </c>
      <c r="F37" s="65">
        <v>75000</v>
      </c>
      <c r="G37" s="65">
        <v>73082</v>
      </c>
      <c r="H37" s="65">
        <v>73082</v>
      </c>
      <c r="I37" s="65">
        <v>221164</v>
      </c>
    </row>
    <row r="38" spans="1:9" ht="41.4">
      <c r="A38" s="59" t="s">
        <v>111</v>
      </c>
      <c r="B38" s="60" t="s">
        <v>96</v>
      </c>
      <c r="C38" s="60"/>
      <c r="D38" s="60"/>
      <c r="E38" s="60"/>
      <c r="F38" s="61">
        <v>509040.38</v>
      </c>
      <c r="G38" s="61">
        <v>0</v>
      </c>
      <c r="H38" s="61">
        <v>0</v>
      </c>
      <c r="I38" s="61">
        <v>509040.38</v>
      </c>
    </row>
    <row r="39" spans="1:9" ht="55.2">
      <c r="A39" s="59" t="s">
        <v>102</v>
      </c>
      <c r="B39" s="60" t="s">
        <v>96</v>
      </c>
      <c r="C39" s="60" t="s">
        <v>71</v>
      </c>
      <c r="D39" s="60"/>
      <c r="E39" s="60"/>
      <c r="F39" s="61">
        <v>509040.38</v>
      </c>
      <c r="G39" s="61">
        <v>0</v>
      </c>
      <c r="H39" s="61">
        <v>0</v>
      </c>
      <c r="I39" s="61">
        <v>509040.38</v>
      </c>
    </row>
    <row r="40" spans="1:9" ht="27.6">
      <c r="A40" s="59" t="s">
        <v>105</v>
      </c>
      <c r="B40" s="60" t="s">
        <v>96</v>
      </c>
      <c r="C40" s="60" t="s">
        <v>71</v>
      </c>
      <c r="D40" s="60" t="s">
        <v>91</v>
      </c>
      <c r="E40" s="60"/>
      <c r="F40" s="61">
        <v>509040.38</v>
      </c>
      <c r="G40" s="61">
        <v>0</v>
      </c>
      <c r="H40" s="61">
        <v>0</v>
      </c>
      <c r="I40" s="61">
        <v>509040.38</v>
      </c>
    </row>
    <row r="41" spans="1:9" ht="13.8">
      <c r="A41" s="59" t="s">
        <v>149</v>
      </c>
      <c r="B41" s="60" t="s">
        <v>96</v>
      </c>
      <c r="C41" s="60" t="s">
        <v>71</v>
      </c>
      <c r="D41" s="60" t="s">
        <v>91</v>
      </c>
      <c r="E41" s="60" t="s">
        <v>150</v>
      </c>
      <c r="F41" s="61">
        <v>509040.38</v>
      </c>
      <c r="G41" s="61">
        <v>0</v>
      </c>
      <c r="H41" s="61">
        <v>0</v>
      </c>
      <c r="I41" s="61">
        <v>509040.38</v>
      </c>
    </row>
    <row r="42" spans="1:9" ht="13.8">
      <c r="A42" s="63" t="s">
        <v>151</v>
      </c>
      <c r="B42" s="64" t="s">
        <v>96</v>
      </c>
      <c r="C42" s="64" t="s">
        <v>71</v>
      </c>
      <c r="D42" s="64" t="s">
        <v>91</v>
      </c>
      <c r="E42" s="64" t="s">
        <v>81</v>
      </c>
      <c r="F42" s="65">
        <v>509040.38</v>
      </c>
      <c r="G42" s="65">
        <v>0</v>
      </c>
      <c r="H42" s="65">
        <v>0</v>
      </c>
      <c r="I42" s="65">
        <v>509040.38</v>
      </c>
    </row>
    <row r="43" spans="1:9" ht="96.6">
      <c r="A43" s="59" t="s">
        <v>155</v>
      </c>
      <c r="B43" s="60" t="s">
        <v>156</v>
      </c>
      <c r="C43" s="60"/>
      <c r="D43" s="60"/>
      <c r="E43" s="60"/>
      <c r="F43" s="61">
        <v>0</v>
      </c>
      <c r="G43" s="61">
        <v>20000</v>
      </c>
      <c r="H43" s="61">
        <v>20000</v>
      </c>
      <c r="I43" s="61">
        <v>40000</v>
      </c>
    </row>
    <row r="44" spans="1:9" ht="41.4">
      <c r="A44" s="59" t="s">
        <v>130</v>
      </c>
      <c r="B44" s="60" t="s">
        <v>156</v>
      </c>
      <c r="C44" s="60" t="s">
        <v>74</v>
      </c>
      <c r="D44" s="60"/>
      <c r="E44" s="60"/>
      <c r="F44" s="61">
        <v>0</v>
      </c>
      <c r="G44" s="61">
        <v>20000</v>
      </c>
      <c r="H44" s="61">
        <v>20000</v>
      </c>
      <c r="I44" s="61">
        <v>40000</v>
      </c>
    </row>
    <row r="45" spans="1:9" ht="41.4">
      <c r="A45" s="59" t="s">
        <v>157</v>
      </c>
      <c r="B45" s="60" t="s">
        <v>156</v>
      </c>
      <c r="C45" s="60" t="s">
        <v>74</v>
      </c>
      <c r="D45" s="60" t="s">
        <v>158</v>
      </c>
      <c r="E45" s="60"/>
      <c r="F45" s="61">
        <v>0</v>
      </c>
      <c r="G45" s="61">
        <v>20000</v>
      </c>
      <c r="H45" s="61">
        <v>20000</v>
      </c>
      <c r="I45" s="61">
        <v>40000</v>
      </c>
    </row>
    <row r="46" spans="1:9" ht="13.8">
      <c r="A46" s="59" t="s">
        <v>149</v>
      </c>
      <c r="B46" s="60" t="s">
        <v>156</v>
      </c>
      <c r="C46" s="60" t="s">
        <v>74</v>
      </c>
      <c r="D46" s="60" t="s">
        <v>158</v>
      </c>
      <c r="E46" s="60" t="s">
        <v>150</v>
      </c>
      <c r="F46" s="61">
        <v>0</v>
      </c>
      <c r="G46" s="61">
        <v>20000</v>
      </c>
      <c r="H46" s="61">
        <v>20000</v>
      </c>
      <c r="I46" s="61">
        <v>40000</v>
      </c>
    </row>
    <row r="47" spans="1:9" ht="13.8">
      <c r="A47" s="63" t="s">
        <v>159</v>
      </c>
      <c r="B47" s="64" t="s">
        <v>156</v>
      </c>
      <c r="C47" s="64" t="s">
        <v>74</v>
      </c>
      <c r="D47" s="64" t="s">
        <v>158</v>
      </c>
      <c r="E47" s="64" t="s">
        <v>160</v>
      </c>
      <c r="F47" s="65">
        <v>0</v>
      </c>
      <c r="G47" s="65">
        <v>20000</v>
      </c>
      <c r="H47" s="65">
        <v>20000</v>
      </c>
      <c r="I47" s="65">
        <v>40000</v>
      </c>
    </row>
    <row r="48" spans="1:9" ht="27.6">
      <c r="A48" s="59" t="s">
        <v>92</v>
      </c>
      <c r="B48" s="60" t="s">
        <v>93</v>
      </c>
      <c r="C48" s="60"/>
      <c r="D48" s="60"/>
      <c r="E48" s="60"/>
      <c r="F48" s="61">
        <v>547902.11</v>
      </c>
      <c r="G48" s="61">
        <v>767064</v>
      </c>
      <c r="H48" s="61">
        <v>767064</v>
      </c>
      <c r="I48" s="61">
        <v>2082030.11</v>
      </c>
    </row>
    <row r="49" spans="1:9" ht="55.2">
      <c r="A49" s="59" t="s">
        <v>102</v>
      </c>
      <c r="B49" s="60" t="s">
        <v>93</v>
      </c>
      <c r="C49" s="60" t="s">
        <v>71</v>
      </c>
      <c r="D49" s="60"/>
      <c r="E49" s="60"/>
      <c r="F49" s="61">
        <v>143402</v>
      </c>
      <c r="G49" s="61">
        <v>767064</v>
      </c>
      <c r="H49" s="61">
        <v>767064</v>
      </c>
      <c r="I49" s="61">
        <v>1677530</v>
      </c>
    </row>
    <row r="50" spans="1:9" ht="27.6">
      <c r="A50" s="59" t="s">
        <v>105</v>
      </c>
      <c r="B50" s="60" t="s">
        <v>93</v>
      </c>
      <c r="C50" s="60" t="s">
        <v>71</v>
      </c>
      <c r="D50" s="60" t="s">
        <v>91</v>
      </c>
      <c r="E50" s="60"/>
      <c r="F50" s="61">
        <v>143402</v>
      </c>
      <c r="G50" s="61">
        <v>767064</v>
      </c>
      <c r="H50" s="61">
        <v>767064</v>
      </c>
      <c r="I50" s="61">
        <v>1677530</v>
      </c>
    </row>
    <row r="51" spans="1:9" ht="41.4">
      <c r="A51" s="59" t="s">
        <v>146</v>
      </c>
      <c r="B51" s="60" t="s">
        <v>93</v>
      </c>
      <c r="C51" s="60" t="s">
        <v>71</v>
      </c>
      <c r="D51" s="60" t="s">
        <v>91</v>
      </c>
      <c r="E51" s="60" t="s">
        <v>147</v>
      </c>
      <c r="F51" s="61">
        <v>143402</v>
      </c>
      <c r="G51" s="61">
        <v>767064</v>
      </c>
      <c r="H51" s="61">
        <v>767064</v>
      </c>
      <c r="I51" s="61">
        <v>1677530</v>
      </c>
    </row>
    <row r="52" spans="1:9" ht="41.4">
      <c r="A52" s="63" t="s">
        <v>148</v>
      </c>
      <c r="B52" s="64" t="s">
        <v>93</v>
      </c>
      <c r="C52" s="64" t="s">
        <v>71</v>
      </c>
      <c r="D52" s="64" t="s">
        <v>91</v>
      </c>
      <c r="E52" s="64" t="s">
        <v>80</v>
      </c>
      <c r="F52" s="65">
        <v>143402</v>
      </c>
      <c r="G52" s="65">
        <v>767064</v>
      </c>
      <c r="H52" s="65">
        <v>767064</v>
      </c>
      <c r="I52" s="65">
        <v>1677530</v>
      </c>
    </row>
    <row r="53" spans="1:9" ht="27.6">
      <c r="A53" s="59" t="s">
        <v>72</v>
      </c>
      <c r="B53" s="60" t="s">
        <v>93</v>
      </c>
      <c r="C53" s="60" t="s">
        <v>73</v>
      </c>
      <c r="D53" s="60"/>
      <c r="E53" s="60"/>
      <c r="F53" s="61">
        <v>404500.11</v>
      </c>
      <c r="G53" s="61">
        <v>0</v>
      </c>
      <c r="H53" s="61">
        <v>0</v>
      </c>
      <c r="I53" s="61">
        <v>404500.11</v>
      </c>
    </row>
    <row r="54" spans="1:9" ht="13.8">
      <c r="A54" s="59" t="s">
        <v>126</v>
      </c>
      <c r="B54" s="60" t="s">
        <v>93</v>
      </c>
      <c r="C54" s="60" t="s">
        <v>73</v>
      </c>
      <c r="D54" s="60" t="s">
        <v>127</v>
      </c>
      <c r="E54" s="60"/>
      <c r="F54" s="61">
        <v>404500.11</v>
      </c>
      <c r="G54" s="61">
        <v>0</v>
      </c>
      <c r="H54" s="61">
        <v>0</v>
      </c>
      <c r="I54" s="61">
        <v>404500.11</v>
      </c>
    </row>
    <row r="55" spans="1:9" ht="55.2">
      <c r="A55" s="59" t="s">
        <v>161</v>
      </c>
      <c r="B55" s="60" t="s">
        <v>93</v>
      </c>
      <c r="C55" s="60" t="s">
        <v>73</v>
      </c>
      <c r="D55" s="60" t="s">
        <v>127</v>
      </c>
      <c r="E55" s="60" t="s">
        <v>162</v>
      </c>
      <c r="F55" s="61">
        <v>404500.11</v>
      </c>
      <c r="G55" s="61">
        <v>0</v>
      </c>
      <c r="H55" s="61">
        <v>0</v>
      </c>
      <c r="I55" s="61">
        <v>404500.11</v>
      </c>
    </row>
    <row r="56" spans="1:9" ht="13.8">
      <c r="A56" s="66" t="s">
        <v>163</v>
      </c>
      <c r="B56" s="67" t="s">
        <v>93</v>
      </c>
      <c r="C56" s="67" t="s">
        <v>73</v>
      </c>
      <c r="D56" s="67" t="s">
        <v>127</v>
      </c>
      <c r="E56" s="67" t="s">
        <v>164</v>
      </c>
      <c r="F56" s="68">
        <v>404500.11</v>
      </c>
      <c r="G56" s="68">
        <v>0</v>
      </c>
      <c r="H56" s="68">
        <v>0</v>
      </c>
      <c r="I56" s="68">
        <v>404500.11</v>
      </c>
    </row>
    <row r="58" spans="1:9" ht="12.75" customHeight="1">
      <c r="A58" s="62" t="s">
        <v>165</v>
      </c>
      <c r="H58" s="62" t="s">
        <v>36</v>
      </c>
    </row>
  </sheetData>
  <mergeCells count="8">
    <mergeCell ref="H3:I3"/>
    <mergeCell ref="A5:I5"/>
    <mergeCell ref="A7:A8"/>
    <mergeCell ref="B7:E7"/>
    <mergeCell ref="F7:F8"/>
    <mergeCell ref="G7:G8"/>
    <mergeCell ref="H7:H8"/>
    <mergeCell ref="I7:I8"/>
  </mergeCells>
  <pageMargins left="0.98425196850393704" right="0.39370078740157483" top="0.39370078740157483" bottom="0.39370078740157483" header="0.19685039370078741" footer="0.19685039370078741"/>
  <pageSetup paperSize="9" scale="85" fitToHeight="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N88"/>
  <sheetViews>
    <sheetView showGridLines="0" topLeftCell="A76" workbookViewId="0">
      <selection activeCell="B19" sqref="B19"/>
    </sheetView>
  </sheetViews>
  <sheetFormatPr defaultRowHeight="12.75" customHeight="1" outlineLevelRow="6"/>
  <cols>
    <col min="1" max="1" width="30.6640625" customWidth="1"/>
    <col min="2" max="2" width="20.6640625" customWidth="1"/>
    <col min="3" max="7" width="10.33203125" customWidth="1"/>
    <col min="8" max="9" width="15.44140625" customWidth="1"/>
    <col min="11" max="11" width="11.6640625" bestFit="1" customWidth="1"/>
    <col min="257" max="257" width="30.6640625" customWidth="1"/>
    <col min="258" max="258" width="20.6640625" customWidth="1"/>
    <col min="259" max="263" width="10.33203125" customWidth="1"/>
    <col min="264" max="265" width="15.44140625" customWidth="1"/>
    <col min="513" max="513" width="30.6640625" customWidth="1"/>
    <col min="514" max="514" width="20.6640625" customWidth="1"/>
    <col min="515" max="519" width="10.33203125" customWidth="1"/>
    <col min="520" max="521" width="15.44140625" customWidth="1"/>
    <col min="769" max="769" width="30.6640625" customWidth="1"/>
    <col min="770" max="770" width="20.6640625" customWidth="1"/>
    <col min="771" max="775" width="10.33203125" customWidth="1"/>
    <col min="776" max="777" width="15.44140625" customWidth="1"/>
    <col min="1025" max="1025" width="30.6640625" customWidth="1"/>
    <col min="1026" max="1026" width="20.6640625" customWidth="1"/>
    <col min="1027" max="1031" width="10.33203125" customWidth="1"/>
    <col min="1032" max="1033" width="15.44140625" customWidth="1"/>
    <col min="1281" max="1281" width="30.6640625" customWidth="1"/>
    <col min="1282" max="1282" width="20.6640625" customWidth="1"/>
    <col min="1283" max="1287" width="10.33203125" customWidth="1"/>
    <col min="1288" max="1289" width="15.44140625" customWidth="1"/>
    <col min="1537" max="1537" width="30.6640625" customWidth="1"/>
    <col min="1538" max="1538" width="20.6640625" customWidth="1"/>
    <col min="1539" max="1543" width="10.33203125" customWidth="1"/>
    <col min="1544" max="1545" width="15.44140625" customWidth="1"/>
    <col min="1793" max="1793" width="30.6640625" customWidth="1"/>
    <col min="1794" max="1794" width="20.6640625" customWidth="1"/>
    <col min="1795" max="1799" width="10.33203125" customWidth="1"/>
    <col min="1800" max="1801" width="15.44140625" customWidth="1"/>
    <col min="2049" max="2049" width="30.6640625" customWidth="1"/>
    <col min="2050" max="2050" width="20.6640625" customWidth="1"/>
    <col min="2051" max="2055" width="10.33203125" customWidth="1"/>
    <col min="2056" max="2057" width="15.44140625" customWidth="1"/>
    <col min="2305" max="2305" width="30.6640625" customWidth="1"/>
    <col min="2306" max="2306" width="20.6640625" customWidth="1"/>
    <col min="2307" max="2311" width="10.33203125" customWidth="1"/>
    <col min="2312" max="2313" width="15.44140625" customWidth="1"/>
    <col min="2561" max="2561" width="30.6640625" customWidth="1"/>
    <col min="2562" max="2562" width="20.6640625" customWidth="1"/>
    <col min="2563" max="2567" width="10.33203125" customWidth="1"/>
    <col min="2568" max="2569" width="15.44140625" customWidth="1"/>
    <col min="2817" max="2817" width="30.6640625" customWidth="1"/>
    <col min="2818" max="2818" width="20.6640625" customWidth="1"/>
    <col min="2819" max="2823" width="10.33203125" customWidth="1"/>
    <col min="2824" max="2825" width="15.44140625" customWidth="1"/>
    <col min="3073" max="3073" width="30.6640625" customWidth="1"/>
    <col min="3074" max="3074" width="20.6640625" customWidth="1"/>
    <col min="3075" max="3079" width="10.33203125" customWidth="1"/>
    <col min="3080" max="3081" width="15.44140625" customWidth="1"/>
    <col min="3329" max="3329" width="30.6640625" customWidth="1"/>
    <col min="3330" max="3330" width="20.6640625" customWidth="1"/>
    <col min="3331" max="3335" width="10.33203125" customWidth="1"/>
    <col min="3336" max="3337" width="15.44140625" customWidth="1"/>
    <col min="3585" max="3585" width="30.6640625" customWidth="1"/>
    <col min="3586" max="3586" width="20.6640625" customWidth="1"/>
    <col min="3587" max="3591" width="10.33203125" customWidth="1"/>
    <col min="3592" max="3593" width="15.44140625" customWidth="1"/>
    <col min="3841" max="3841" width="30.6640625" customWidth="1"/>
    <col min="3842" max="3842" width="20.6640625" customWidth="1"/>
    <col min="3843" max="3847" width="10.33203125" customWidth="1"/>
    <col min="3848" max="3849" width="15.44140625" customWidth="1"/>
    <col min="4097" max="4097" width="30.6640625" customWidth="1"/>
    <col min="4098" max="4098" width="20.6640625" customWidth="1"/>
    <col min="4099" max="4103" width="10.33203125" customWidth="1"/>
    <col min="4104" max="4105" width="15.44140625" customWidth="1"/>
    <col min="4353" max="4353" width="30.6640625" customWidth="1"/>
    <col min="4354" max="4354" width="20.6640625" customWidth="1"/>
    <col min="4355" max="4359" width="10.33203125" customWidth="1"/>
    <col min="4360" max="4361" width="15.44140625" customWidth="1"/>
    <col min="4609" max="4609" width="30.6640625" customWidth="1"/>
    <col min="4610" max="4610" width="20.6640625" customWidth="1"/>
    <col min="4611" max="4615" width="10.33203125" customWidth="1"/>
    <col min="4616" max="4617" width="15.44140625" customWidth="1"/>
    <col min="4865" max="4865" width="30.6640625" customWidth="1"/>
    <col min="4866" max="4866" width="20.6640625" customWidth="1"/>
    <col min="4867" max="4871" width="10.33203125" customWidth="1"/>
    <col min="4872" max="4873" width="15.44140625" customWidth="1"/>
    <col min="5121" max="5121" width="30.6640625" customWidth="1"/>
    <col min="5122" max="5122" width="20.6640625" customWidth="1"/>
    <col min="5123" max="5127" width="10.33203125" customWidth="1"/>
    <col min="5128" max="5129" width="15.44140625" customWidth="1"/>
    <col min="5377" max="5377" width="30.6640625" customWidth="1"/>
    <col min="5378" max="5378" width="20.6640625" customWidth="1"/>
    <col min="5379" max="5383" width="10.33203125" customWidth="1"/>
    <col min="5384" max="5385" width="15.44140625" customWidth="1"/>
    <col min="5633" max="5633" width="30.6640625" customWidth="1"/>
    <col min="5634" max="5634" width="20.6640625" customWidth="1"/>
    <col min="5635" max="5639" width="10.33203125" customWidth="1"/>
    <col min="5640" max="5641" width="15.44140625" customWidth="1"/>
    <col min="5889" max="5889" width="30.6640625" customWidth="1"/>
    <col min="5890" max="5890" width="20.6640625" customWidth="1"/>
    <col min="5891" max="5895" width="10.33203125" customWidth="1"/>
    <col min="5896" max="5897" width="15.44140625" customWidth="1"/>
    <col min="6145" max="6145" width="30.6640625" customWidth="1"/>
    <col min="6146" max="6146" width="20.6640625" customWidth="1"/>
    <col min="6147" max="6151" width="10.33203125" customWidth="1"/>
    <col min="6152" max="6153" width="15.44140625" customWidth="1"/>
    <col min="6401" max="6401" width="30.6640625" customWidth="1"/>
    <col min="6402" max="6402" width="20.6640625" customWidth="1"/>
    <col min="6403" max="6407" width="10.33203125" customWidth="1"/>
    <col min="6408" max="6409" width="15.44140625" customWidth="1"/>
    <col min="6657" max="6657" width="30.6640625" customWidth="1"/>
    <col min="6658" max="6658" width="20.6640625" customWidth="1"/>
    <col min="6659" max="6663" width="10.33203125" customWidth="1"/>
    <col min="6664" max="6665" width="15.44140625" customWidth="1"/>
    <col min="6913" max="6913" width="30.6640625" customWidth="1"/>
    <col min="6914" max="6914" width="20.6640625" customWidth="1"/>
    <col min="6915" max="6919" width="10.33203125" customWidth="1"/>
    <col min="6920" max="6921" width="15.44140625" customWidth="1"/>
    <col min="7169" max="7169" width="30.6640625" customWidth="1"/>
    <col min="7170" max="7170" width="20.6640625" customWidth="1"/>
    <col min="7171" max="7175" width="10.33203125" customWidth="1"/>
    <col min="7176" max="7177" width="15.44140625" customWidth="1"/>
    <col min="7425" max="7425" width="30.6640625" customWidth="1"/>
    <col min="7426" max="7426" width="20.6640625" customWidth="1"/>
    <col min="7427" max="7431" width="10.33203125" customWidth="1"/>
    <col min="7432" max="7433" width="15.44140625" customWidth="1"/>
    <col min="7681" max="7681" width="30.6640625" customWidth="1"/>
    <col min="7682" max="7682" width="20.6640625" customWidth="1"/>
    <col min="7683" max="7687" width="10.33203125" customWidth="1"/>
    <col min="7688" max="7689" width="15.44140625" customWidth="1"/>
    <col min="7937" max="7937" width="30.6640625" customWidth="1"/>
    <col min="7938" max="7938" width="20.6640625" customWidth="1"/>
    <col min="7939" max="7943" width="10.33203125" customWidth="1"/>
    <col min="7944" max="7945" width="15.44140625" customWidth="1"/>
    <col min="8193" max="8193" width="30.6640625" customWidth="1"/>
    <col min="8194" max="8194" width="20.6640625" customWidth="1"/>
    <col min="8195" max="8199" width="10.33203125" customWidth="1"/>
    <col min="8200" max="8201" width="15.44140625" customWidth="1"/>
    <col min="8449" max="8449" width="30.6640625" customWidth="1"/>
    <col min="8450" max="8450" width="20.6640625" customWidth="1"/>
    <col min="8451" max="8455" width="10.33203125" customWidth="1"/>
    <col min="8456" max="8457" width="15.44140625" customWidth="1"/>
    <col min="8705" max="8705" width="30.6640625" customWidth="1"/>
    <col min="8706" max="8706" width="20.6640625" customWidth="1"/>
    <col min="8707" max="8711" width="10.33203125" customWidth="1"/>
    <col min="8712" max="8713" width="15.44140625" customWidth="1"/>
    <col min="8961" max="8961" width="30.6640625" customWidth="1"/>
    <col min="8962" max="8962" width="20.6640625" customWidth="1"/>
    <col min="8963" max="8967" width="10.33203125" customWidth="1"/>
    <col min="8968" max="8969" width="15.44140625" customWidth="1"/>
    <col min="9217" max="9217" width="30.6640625" customWidth="1"/>
    <col min="9218" max="9218" width="20.6640625" customWidth="1"/>
    <col min="9219" max="9223" width="10.33203125" customWidth="1"/>
    <col min="9224" max="9225" width="15.44140625" customWidth="1"/>
    <col min="9473" max="9473" width="30.6640625" customWidth="1"/>
    <col min="9474" max="9474" width="20.6640625" customWidth="1"/>
    <col min="9475" max="9479" width="10.33203125" customWidth="1"/>
    <col min="9480" max="9481" width="15.44140625" customWidth="1"/>
    <col min="9729" max="9729" width="30.6640625" customWidth="1"/>
    <col min="9730" max="9730" width="20.6640625" customWidth="1"/>
    <col min="9731" max="9735" width="10.33203125" customWidth="1"/>
    <col min="9736" max="9737" width="15.44140625" customWidth="1"/>
    <col min="9985" max="9985" width="30.6640625" customWidth="1"/>
    <col min="9986" max="9986" width="20.6640625" customWidth="1"/>
    <col min="9987" max="9991" width="10.33203125" customWidth="1"/>
    <col min="9992" max="9993" width="15.44140625" customWidth="1"/>
    <col min="10241" max="10241" width="30.6640625" customWidth="1"/>
    <col min="10242" max="10242" width="20.6640625" customWidth="1"/>
    <col min="10243" max="10247" width="10.33203125" customWidth="1"/>
    <col min="10248" max="10249" width="15.44140625" customWidth="1"/>
    <col min="10497" max="10497" width="30.6640625" customWidth="1"/>
    <col min="10498" max="10498" width="20.6640625" customWidth="1"/>
    <col min="10499" max="10503" width="10.33203125" customWidth="1"/>
    <col min="10504" max="10505" width="15.44140625" customWidth="1"/>
    <col min="10753" max="10753" width="30.6640625" customWidth="1"/>
    <col min="10754" max="10754" width="20.6640625" customWidth="1"/>
    <col min="10755" max="10759" width="10.33203125" customWidth="1"/>
    <col min="10760" max="10761" width="15.44140625" customWidth="1"/>
    <col min="11009" max="11009" width="30.6640625" customWidth="1"/>
    <col min="11010" max="11010" width="20.6640625" customWidth="1"/>
    <col min="11011" max="11015" width="10.33203125" customWidth="1"/>
    <col min="11016" max="11017" width="15.44140625" customWidth="1"/>
    <col min="11265" max="11265" width="30.6640625" customWidth="1"/>
    <col min="11266" max="11266" width="20.6640625" customWidth="1"/>
    <col min="11267" max="11271" width="10.33203125" customWidth="1"/>
    <col min="11272" max="11273" width="15.44140625" customWidth="1"/>
    <col min="11521" max="11521" width="30.6640625" customWidth="1"/>
    <col min="11522" max="11522" width="20.6640625" customWidth="1"/>
    <col min="11523" max="11527" width="10.33203125" customWidth="1"/>
    <col min="11528" max="11529" width="15.44140625" customWidth="1"/>
    <col min="11777" max="11777" width="30.6640625" customWidth="1"/>
    <col min="11778" max="11778" width="20.6640625" customWidth="1"/>
    <col min="11779" max="11783" width="10.33203125" customWidth="1"/>
    <col min="11784" max="11785" width="15.44140625" customWidth="1"/>
    <col min="12033" max="12033" width="30.6640625" customWidth="1"/>
    <col min="12034" max="12034" width="20.6640625" customWidth="1"/>
    <col min="12035" max="12039" width="10.33203125" customWidth="1"/>
    <col min="12040" max="12041" width="15.44140625" customWidth="1"/>
    <col min="12289" max="12289" width="30.6640625" customWidth="1"/>
    <col min="12290" max="12290" width="20.6640625" customWidth="1"/>
    <col min="12291" max="12295" width="10.33203125" customWidth="1"/>
    <col min="12296" max="12297" width="15.44140625" customWidth="1"/>
    <col min="12545" max="12545" width="30.6640625" customWidth="1"/>
    <col min="12546" max="12546" width="20.6640625" customWidth="1"/>
    <col min="12547" max="12551" width="10.33203125" customWidth="1"/>
    <col min="12552" max="12553" width="15.44140625" customWidth="1"/>
    <col min="12801" max="12801" width="30.6640625" customWidth="1"/>
    <col min="12802" max="12802" width="20.6640625" customWidth="1"/>
    <col min="12803" max="12807" width="10.33203125" customWidth="1"/>
    <col min="12808" max="12809" width="15.44140625" customWidth="1"/>
    <col min="13057" max="13057" width="30.6640625" customWidth="1"/>
    <col min="13058" max="13058" width="20.6640625" customWidth="1"/>
    <col min="13059" max="13063" width="10.33203125" customWidth="1"/>
    <col min="13064" max="13065" width="15.44140625" customWidth="1"/>
    <col min="13313" max="13313" width="30.6640625" customWidth="1"/>
    <col min="13314" max="13314" width="20.6640625" customWidth="1"/>
    <col min="13315" max="13319" width="10.33203125" customWidth="1"/>
    <col min="13320" max="13321" width="15.44140625" customWidth="1"/>
    <col min="13569" max="13569" width="30.6640625" customWidth="1"/>
    <col min="13570" max="13570" width="20.6640625" customWidth="1"/>
    <col min="13571" max="13575" width="10.33203125" customWidth="1"/>
    <col min="13576" max="13577" width="15.44140625" customWidth="1"/>
    <col min="13825" max="13825" width="30.6640625" customWidth="1"/>
    <col min="13826" max="13826" width="20.6640625" customWidth="1"/>
    <col min="13827" max="13831" width="10.33203125" customWidth="1"/>
    <col min="13832" max="13833" width="15.44140625" customWidth="1"/>
    <col min="14081" max="14081" width="30.6640625" customWidth="1"/>
    <col min="14082" max="14082" width="20.6640625" customWidth="1"/>
    <col min="14083" max="14087" width="10.33203125" customWidth="1"/>
    <col min="14088" max="14089" width="15.44140625" customWidth="1"/>
    <col min="14337" max="14337" width="30.6640625" customWidth="1"/>
    <col min="14338" max="14338" width="20.6640625" customWidth="1"/>
    <col min="14339" max="14343" width="10.33203125" customWidth="1"/>
    <col min="14344" max="14345" width="15.44140625" customWidth="1"/>
    <col min="14593" max="14593" width="30.6640625" customWidth="1"/>
    <col min="14594" max="14594" width="20.6640625" customWidth="1"/>
    <col min="14595" max="14599" width="10.33203125" customWidth="1"/>
    <col min="14600" max="14601" width="15.44140625" customWidth="1"/>
    <col min="14849" max="14849" width="30.6640625" customWidth="1"/>
    <col min="14850" max="14850" width="20.6640625" customWidth="1"/>
    <col min="14851" max="14855" width="10.33203125" customWidth="1"/>
    <col min="14856" max="14857" width="15.44140625" customWidth="1"/>
    <col min="15105" max="15105" width="30.6640625" customWidth="1"/>
    <col min="15106" max="15106" width="20.6640625" customWidth="1"/>
    <col min="15107" max="15111" width="10.33203125" customWidth="1"/>
    <col min="15112" max="15113" width="15.44140625" customWidth="1"/>
    <col min="15361" max="15361" width="30.6640625" customWidth="1"/>
    <col min="15362" max="15362" width="20.6640625" customWidth="1"/>
    <col min="15363" max="15367" width="10.33203125" customWidth="1"/>
    <col min="15368" max="15369" width="15.44140625" customWidth="1"/>
    <col min="15617" max="15617" width="30.6640625" customWidth="1"/>
    <col min="15618" max="15618" width="20.6640625" customWidth="1"/>
    <col min="15619" max="15623" width="10.33203125" customWidth="1"/>
    <col min="15624" max="15625" width="15.44140625" customWidth="1"/>
    <col min="15873" max="15873" width="30.6640625" customWidth="1"/>
    <col min="15874" max="15874" width="20.6640625" customWidth="1"/>
    <col min="15875" max="15879" width="10.33203125" customWidth="1"/>
    <col min="15880" max="15881" width="15.44140625" customWidth="1"/>
    <col min="16129" max="16129" width="30.6640625" customWidth="1"/>
    <col min="16130" max="16130" width="20.6640625" customWidth="1"/>
    <col min="16131" max="16135" width="10.33203125" customWidth="1"/>
    <col min="16136" max="16137" width="15.44140625" customWidth="1"/>
  </cols>
  <sheetData>
    <row r="1" spans="1:9" ht="17.399999999999999" customHeight="1">
      <c r="A1" s="269" t="s">
        <v>181</v>
      </c>
      <c r="B1" s="269"/>
      <c r="C1" s="269"/>
      <c r="D1" s="269"/>
      <c r="E1" s="269"/>
      <c r="F1" s="269"/>
      <c r="G1" s="83"/>
      <c r="H1" s="83"/>
      <c r="I1" s="83"/>
    </row>
    <row r="2" spans="1:9" ht="15.6">
      <c r="A2" s="84" t="s">
        <v>182</v>
      </c>
      <c r="B2" s="83"/>
      <c r="C2" s="83"/>
      <c r="D2" s="83"/>
      <c r="E2" s="83"/>
      <c r="F2" s="83"/>
      <c r="G2" s="83"/>
      <c r="H2" s="83"/>
      <c r="I2" s="83"/>
    </row>
    <row r="3" spans="1:9" ht="18.600000000000001">
      <c r="A3" s="85"/>
      <c r="B3" s="86"/>
      <c r="C3" s="86"/>
      <c r="D3" s="86"/>
      <c r="E3" s="86"/>
      <c r="F3" s="86"/>
      <c r="G3" s="86"/>
      <c r="H3" s="86"/>
      <c r="I3" s="86"/>
    </row>
    <row r="4" spans="1:9" ht="18.600000000000001">
      <c r="A4" s="85" t="s">
        <v>297</v>
      </c>
      <c r="B4" s="86"/>
      <c r="C4" s="86"/>
      <c r="D4" s="86"/>
      <c r="E4" s="87"/>
      <c r="F4" s="86"/>
      <c r="G4" s="87"/>
      <c r="H4" s="87"/>
      <c r="I4" s="86"/>
    </row>
    <row r="5" spans="1:9" ht="15.6">
      <c r="A5" s="83" t="s">
        <v>298</v>
      </c>
      <c r="B5" s="83"/>
      <c r="C5" s="83"/>
      <c r="D5" s="83"/>
      <c r="E5" s="83"/>
      <c r="F5" s="83"/>
      <c r="G5" s="83"/>
      <c r="H5" s="83"/>
      <c r="I5" s="83"/>
    </row>
    <row r="6" spans="1:9" ht="17.399999999999999">
      <c r="A6" s="267"/>
      <c r="B6" s="268"/>
      <c r="C6" s="268"/>
      <c r="D6" s="268"/>
      <c r="E6" s="268"/>
      <c r="F6" s="268"/>
      <c r="G6" s="268"/>
      <c r="H6" s="268"/>
      <c r="I6" s="214"/>
    </row>
    <row r="7" spans="1:9" ht="17.399999999999999" customHeight="1">
      <c r="A7" s="267" t="s">
        <v>183</v>
      </c>
      <c r="B7" s="268"/>
      <c r="C7" s="268"/>
      <c r="D7" s="268"/>
      <c r="E7" s="268"/>
      <c r="F7" s="268"/>
      <c r="G7" s="268"/>
    </row>
    <row r="8" spans="1:9" ht="17.399999999999999" customHeight="1">
      <c r="A8" s="267" t="s">
        <v>184</v>
      </c>
      <c r="B8" s="268"/>
      <c r="C8" s="268"/>
      <c r="D8" s="268"/>
      <c r="E8" s="268"/>
      <c r="F8" s="268"/>
      <c r="G8" s="268"/>
    </row>
    <row r="9" spans="1:9" ht="17.399999999999999" customHeight="1">
      <c r="A9" s="267" t="s">
        <v>213</v>
      </c>
      <c r="B9" s="268"/>
      <c r="C9" s="268"/>
      <c r="D9" s="268"/>
      <c r="E9" s="268"/>
      <c r="F9" s="268"/>
      <c r="G9" s="268"/>
    </row>
    <row r="10" spans="1:9" ht="17.399999999999999">
      <c r="A10" s="267"/>
      <c r="B10" s="268"/>
      <c r="C10" s="268"/>
      <c r="D10" s="268"/>
      <c r="E10" s="268"/>
      <c r="F10" s="268"/>
      <c r="G10" s="268"/>
    </row>
    <row r="11" spans="1:9" ht="15.6">
      <c r="A11" s="89" t="s">
        <v>185</v>
      </c>
      <c r="B11" s="89"/>
      <c r="C11" s="89"/>
      <c r="D11" s="89"/>
      <c r="E11" s="89"/>
      <c r="F11" s="89"/>
      <c r="G11" s="89"/>
      <c r="H11" s="89"/>
      <c r="I11" s="83"/>
    </row>
    <row r="12" spans="1:9" ht="46.8">
      <c r="A12" s="28" t="s">
        <v>97</v>
      </c>
      <c r="B12" s="28" t="s">
        <v>61</v>
      </c>
      <c r="C12" s="28" t="s">
        <v>63</v>
      </c>
      <c r="D12" s="28" t="s">
        <v>62</v>
      </c>
      <c r="E12" s="28" t="s">
        <v>64</v>
      </c>
      <c r="F12" s="28" t="s">
        <v>186</v>
      </c>
      <c r="G12" s="28" t="s">
        <v>98</v>
      </c>
      <c r="H12" s="28" t="s">
        <v>278</v>
      </c>
      <c r="I12" s="28" t="s">
        <v>100</v>
      </c>
    </row>
    <row r="13" spans="1:9" ht="96.6">
      <c r="A13" s="38" t="s">
        <v>106</v>
      </c>
      <c r="B13" s="39" t="s">
        <v>67</v>
      </c>
      <c r="C13" s="39"/>
      <c r="D13" s="39"/>
      <c r="E13" s="39"/>
      <c r="F13" s="39"/>
      <c r="G13" s="39"/>
      <c r="H13" s="40">
        <v>39835744.810000002</v>
      </c>
      <c r="I13" s="40">
        <v>36921460.829999998</v>
      </c>
    </row>
    <row r="14" spans="1:9" ht="69" outlineLevel="1">
      <c r="A14" s="219" t="s">
        <v>196</v>
      </c>
      <c r="B14" s="220" t="s">
        <v>195</v>
      </c>
      <c r="C14" s="220"/>
      <c r="D14" s="220"/>
      <c r="E14" s="220"/>
      <c r="F14" s="220"/>
      <c r="G14" s="220"/>
      <c r="H14" s="221">
        <v>5828028.54</v>
      </c>
      <c r="I14" s="221">
        <v>5442964.3899999997</v>
      </c>
    </row>
    <row r="15" spans="1:9" ht="27.6" outlineLevel="3">
      <c r="A15" s="29" t="s">
        <v>103</v>
      </c>
      <c r="B15" s="30" t="s">
        <v>195</v>
      </c>
      <c r="C15" s="30" t="s">
        <v>104</v>
      </c>
      <c r="D15" s="30"/>
      <c r="E15" s="30"/>
      <c r="F15" s="30"/>
      <c r="G15" s="30"/>
      <c r="H15" s="31">
        <v>5828028.54</v>
      </c>
      <c r="I15" s="31">
        <v>5442964.3899999997</v>
      </c>
    </row>
    <row r="16" spans="1:9" ht="41.4" outlineLevel="4">
      <c r="A16" s="29" t="s">
        <v>105</v>
      </c>
      <c r="B16" s="30" t="s">
        <v>195</v>
      </c>
      <c r="C16" s="30" t="s">
        <v>91</v>
      </c>
      <c r="D16" s="30"/>
      <c r="E16" s="30"/>
      <c r="F16" s="30"/>
      <c r="G16" s="30"/>
      <c r="H16" s="31">
        <v>5828028.54</v>
      </c>
      <c r="I16" s="31">
        <v>5442964.3899999997</v>
      </c>
    </row>
    <row r="17" spans="1:9" ht="69" outlineLevel="5">
      <c r="A17" s="29" t="s">
        <v>102</v>
      </c>
      <c r="B17" s="30" t="s">
        <v>195</v>
      </c>
      <c r="C17" s="30" t="s">
        <v>91</v>
      </c>
      <c r="D17" s="30" t="s">
        <v>71</v>
      </c>
      <c r="E17" s="30"/>
      <c r="F17" s="30"/>
      <c r="G17" s="30"/>
      <c r="H17" s="31">
        <v>5828028.54</v>
      </c>
      <c r="I17" s="31">
        <v>5442964.3899999997</v>
      </c>
    </row>
    <row r="18" spans="1:9" ht="27.6" outlineLevel="6">
      <c r="A18" s="32" t="s">
        <v>108</v>
      </c>
      <c r="B18" s="33" t="s">
        <v>195</v>
      </c>
      <c r="C18" s="33" t="s">
        <v>91</v>
      </c>
      <c r="D18" s="33" t="s">
        <v>71</v>
      </c>
      <c r="E18" s="33" t="s">
        <v>120</v>
      </c>
      <c r="F18" s="33" t="s">
        <v>194</v>
      </c>
      <c r="G18" s="33" t="s">
        <v>110</v>
      </c>
      <c r="H18" s="34">
        <v>3127520.08</v>
      </c>
      <c r="I18" s="34">
        <v>3119138.24</v>
      </c>
    </row>
    <row r="19" spans="1:9" ht="27.6" outlineLevel="6">
      <c r="A19" s="32" t="s">
        <v>108</v>
      </c>
      <c r="B19" s="33" t="s">
        <v>195</v>
      </c>
      <c r="C19" s="33" t="s">
        <v>91</v>
      </c>
      <c r="D19" s="33" t="s">
        <v>71</v>
      </c>
      <c r="E19" s="33" t="s">
        <v>122</v>
      </c>
      <c r="F19" s="33" t="s">
        <v>194</v>
      </c>
      <c r="G19" s="33" t="s">
        <v>110</v>
      </c>
      <c r="H19" s="34">
        <v>944511.46</v>
      </c>
      <c r="I19" s="34">
        <v>941944.4</v>
      </c>
    </row>
    <row r="20" spans="1:9" ht="27.6" outlineLevel="6">
      <c r="A20" s="32" t="s">
        <v>108</v>
      </c>
      <c r="B20" s="33" t="s">
        <v>195</v>
      </c>
      <c r="C20" s="33" t="s">
        <v>91</v>
      </c>
      <c r="D20" s="33" t="s">
        <v>71</v>
      </c>
      <c r="E20" s="33" t="s">
        <v>109</v>
      </c>
      <c r="F20" s="33" t="s">
        <v>194</v>
      </c>
      <c r="G20" s="33" t="s">
        <v>110</v>
      </c>
      <c r="H20" s="34">
        <v>972638</v>
      </c>
      <c r="I20" s="34">
        <v>738964.61</v>
      </c>
    </row>
    <row r="21" spans="1:9" ht="27.6" outlineLevel="6">
      <c r="A21" s="32" t="s">
        <v>108</v>
      </c>
      <c r="B21" s="33" t="s">
        <v>195</v>
      </c>
      <c r="C21" s="33" t="s">
        <v>91</v>
      </c>
      <c r="D21" s="33" t="s">
        <v>71</v>
      </c>
      <c r="E21" s="33" t="s">
        <v>197</v>
      </c>
      <c r="F21" s="33" t="s">
        <v>194</v>
      </c>
      <c r="G21" s="33" t="s">
        <v>110</v>
      </c>
      <c r="H21" s="34">
        <v>783359</v>
      </c>
      <c r="I21" s="34">
        <v>642917.14</v>
      </c>
    </row>
    <row r="22" spans="1:9" ht="41.4" outlineLevel="1">
      <c r="A22" s="219" t="s">
        <v>193</v>
      </c>
      <c r="B22" s="220" t="s">
        <v>192</v>
      </c>
      <c r="C22" s="220"/>
      <c r="D22" s="220"/>
      <c r="E22" s="220"/>
      <c r="F22" s="220"/>
      <c r="G22" s="220"/>
      <c r="H22" s="221">
        <v>95000</v>
      </c>
      <c r="I22" s="221">
        <v>95000</v>
      </c>
    </row>
    <row r="23" spans="1:9" ht="27.6" outlineLevel="3">
      <c r="A23" s="29" t="s">
        <v>103</v>
      </c>
      <c r="B23" s="30" t="s">
        <v>192</v>
      </c>
      <c r="C23" s="30" t="s">
        <v>104</v>
      </c>
      <c r="D23" s="30"/>
      <c r="E23" s="30"/>
      <c r="F23" s="30"/>
      <c r="G23" s="30"/>
      <c r="H23" s="31">
        <v>95000</v>
      </c>
      <c r="I23" s="31">
        <v>95000</v>
      </c>
    </row>
    <row r="24" spans="1:9" ht="41.4" outlineLevel="4">
      <c r="A24" s="29" t="s">
        <v>105</v>
      </c>
      <c r="B24" s="30" t="s">
        <v>192</v>
      </c>
      <c r="C24" s="30" t="s">
        <v>91</v>
      </c>
      <c r="D24" s="30"/>
      <c r="E24" s="30"/>
      <c r="F24" s="30"/>
      <c r="G24" s="30"/>
      <c r="H24" s="31">
        <v>95000</v>
      </c>
      <c r="I24" s="31">
        <v>95000</v>
      </c>
    </row>
    <row r="25" spans="1:9" ht="69" outlineLevel="5">
      <c r="A25" s="29" t="s">
        <v>102</v>
      </c>
      <c r="B25" s="30" t="s">
        <v>192</v>
      </c>
      <c r="C25" s="30" t="s">
        <v>91</v>
      </c>
      <c r="D25" s="30" t="s">
        <v>71</v>
      </c>
      <c r="E25" s="30"/>
      <c r="F25" s="30"/>
      <c r="G25" s="30"/>
      <c r="H25" s="31">
        <v>95000</v>
      </c>
      <c r="I25" s="31">
        <v>95000</v>
      </c>
    </row>
    <row r="26" spans="1:9" ht="27.6" outlineLevel="6">
      <c r="A26" s="32" t="s">
        <v>108</v>
      </c>
      <c r="B26" s="33" t="s">
        <v>192</v>
      </c>
      <c r="C26" s="33" t="s">
        <v>91</v>
      </c>
      <c r="D26" s="33" t="s">
        <v>71</v>
      </c>
      <c r="E26" s="33" t="s">
        <v>109</v>
      </c>
      <c r="F26" s="33" t="s">
        <v>194</v>
      </c>
      <c r="G26" s="33" t="s">
        <v>110</v>
      </c>
      <c r="H26" s="34">
        <v>95000</v>
      </c>
      <c r="I26" s="34">
        <v>95000</v>
      </c>
    </row>
    <row r="27" spans="1:9" ht="69" outlineLevel="1">
      <c r="A27" s="38" t="s">
        <v>107</v>
      </c>
      <c r="B27" s="39" t="s">
        <v>88</v>
      </c>
      <c r="C27" s="39"/>
      <c r="D27" s="39"/>
      <c r="E27" s="39"/>
      <c r="F27" s="39"/>
      <c r="G27" s="39"/>
      <c r="H27" s="40">
        <v>2447737</v>
      </c>
      <c r="I27" s="40">
        <v>1811508.48</v>
      </c>
    </row>
    <row r="28" spans="1:9" ht="41.4" outlineLevel="2">
      <c r="A28" s="219" t="s">
        <v>89</v>
      </c>
      <c r="B28" s="220" t="s">
        <v>90</v>
      </c>
      <c r="C28" s="220"/>
      <c r="D28" s="220"/>
      <c r="E28" s="220"/>
      <c r="F28" s="220"/>
      <c r="G28" s="220"/>
      <c r="H28" s="221">
        <v>144000</v>
      </c>
      <c r="I28" s="221">
        <v>144000</v>
      </c>
    </row>
    <row r="29" spans="1:9" ht="27.6" outlineLevel="3">
      <c r="A29" s="29" t="s">
        <v>103</v>
      </c>
      <c r="B29" s="30" t="s">
        <v>90</v>
      </c>
      <c r="C29" s="30" t="s">
        <v>104</v>
      </c>
      <c r="D29" s="30"/>
      <c r="E29" s="30"/>
      <c r="F29" s="30"/>
      <c r="G29" s="30"/>
      <c r="H29" s="31">
        <v>144000</v>
      </c>
      <c r="I29" s="31">
        <v>144000</v>
      </c>
    </row>
    <row r="30" spans="1:9" ht="41.4" outlineLevel="4">
      <c r="A30" s="29" t="s">
        <v>105</v>
      </c>
      <c r="B30" s="30" t="s">
        <v>90</v>
      </c>
      <c r="C30" s="30" t="s">
        <v>91</v>
      </c>
      <c r="D30" s="30"/>
      <c r="E30" s="30"/>
      <c r="F30" s="30"/>
      <c r="G30" s="30"/>
      <c r="H30" s="31">
        <v>144000</v>
      </c>
      <c r="I30" s="31">
        <v>144000</v>
      </c>
    </row>
    <row r="31" spans="1:9" ht="69" outlineLevel="5">
      <c r="A31" s="29" t="s">
        <v>102</v>
      </c>
      <c r="B31" s="30" t="s">
        <v>90</v>
      </c>
      <c r="C31" s="30" t="s">
        <v>91</v>
      </c>
      <c r="D31" s="30" t="s">
        <v>71</v>
      </c>
      <c r="E31" s="30"/>
      <c r="F31" s="30"/>
      <c r="G31" s="30"/>
      <c r="H31" s="31">
        <v>144000</v>
      </c>
      <c r="I31" s="31">
        <v>144000</v>
      </c>
    </row>
    <row r="32" spans="1:9" ht="27.6" outlineLevel="6">
      <c r="A32" s="32" t="s">
        <v>108</v>
      </c>
      <c r="B32" s="33" t="s">
        <v>90</v>
      </c>
      <c r="C32" s="33" t="s">
        <v>91</v>
      </c>
      <c r="D32" s="33" t="s">
        <v>71</v>
      </c>
      <c r="E32" s="33" t="s">
        <v>109</v>
      </c>
      <c r="F32" s="33" t="s">
        <v>194</v>
      </c>
      <c r="G32" s="33" t="s">
        <v>110</v>
      </c>
      <c r="H32" s="34">
        <v>144000</v>
      </c>
      <c r="I32" s="34">
        <v>144000</v>
      </c>
    </row>
    <row r="33" spans="1:9" ht="27.6" outlineLevel="2">
      <c r="A33" s="219" t="s">
        <v>299</v>
      </c>
      <c r="B33" s="220" t="s">
        <v>300</v>
      </c>
      <c r="C33" s="220"/>
      <c r="D33" s="220"/>
      <c r="E33" s="220"/>
      <c r="F33" s="220"/>
      <c r="G33" s="220"/>
      <c r="H33" s="221">
        <v>135000</v>
      </c>
      <c r="I33" s="221">
        <v>13500</v>
      </c>
    </row>
    <row r="34" spans="1:9" ht="27.6" outlineLevel="3">
      <c r="A34" s="29" t="s">
        <v>103</v>
      </c>
      <c r="B34" s="30" t="s">
        <v>300</v>
      </c>
      <c r="C34" s="30" t="s">
        <v>104</v>
      </c>
      <c r="D34" s="30"/>
      <c r="E34" s="30"/>
      <c r="F34" s="30"/>
      <c r="G34" s="30"/>
      <c r="H34" s="31">
        <v>135000</v>
      </c>
      <c r="I34" s="31">
        <v>13500</v>
      </c>
    </row>
    <row r="35" spans="1:9" ht="41.4" outlineLevel="4">
      <c r="A35" s="29" t="s">
        <v>105</v>
      </c>
      <c r="B35" s="30" t="s">
        <v>300</v>
      </c>
      <c r="C35" s="30" t="s">
        <v>91</v>
      </c>
      <c r="D35" s="30"/>
      <c r="E35" s="30"/>
      <c r="F35" s="30"/>
      <c r="G35" s="30"/>
      <c r="H35" s="31">
        <v>135000</v>
      </c>
      <c r="I35" s="31">
        <v>13500</v>
      </c>
    </row>
    <row r="36" spans="1:9" ht="69" outlineLevel="5">
      <c r="A36" s="29" t="s">
        <v>102</v>
      </c>
      <c r="B36" s="30" t="s">
        <v>300</v>
      </c>
      <c r="C36" s="30" t="s">
        <v>91</v>
      </c>
      <c r="D36" s="30" t="s">
        <v>71</v>
      </c>
      <c r="E36" s="30"/>
      <c r="F36" s="30"/>
      <c r="G36" s="30"/>
      <c r="H36" s="31">
        <v>135000</v>
      </c>
      <c r="I36" s="31">
        <v>13500</v>
      </c>
    </row>
    <row r="37" spans="1:9" ht="27.6" outlineLevel="6">
      <c r="A37" s="32" t="s">
        <v>108</v>
      </c>
      <c r="B37" s="33" t="s">
        <v>300</v>
      </c>
      <c r="C37" s="33" t="s">
        <v>91</v>
      </c>
      <c r="D37" s="33" t="s">
        <v>71</v>
      </c>
      <c r="E37" s="33" t="s">
        <v>109</v>
      </c>
      <c r="F37" s="33" t="s">
        <v>194</v>
      </c>
      <c r="G37" s="33" t="s">
        <v>110</v>
      </c>
      <c r="H37" s="34">
        <v>135000</v>
      </c>
      <c r="I37" s="34">
        <v>13500</v>
      </c>
    </row>
    <row r="38" spans="1:9" ht="41.4" outlineLevel="2">
      <c r="A38" s="219" t="s">
        <v>92</v>
      </c>
      <c r="B38" s="220" t="s">
        <v>93</v>
      </c>
      <c r="C38" s="220"/>
      <c r="D38" s="220"/>
      <c r="E38" s="220"/>
      <c r="F38" s="220"/>
      <c r="G38" s="220"/>
      <c r="H38" s="221">
        <v>1668737</v>
      </c>
      <c r="I38" s="221">
        <v>1654008.48</v>
      </c>
    </row>
    <row r="39" spans="1:9" ht="27.6" outlineLevel="3">
      <c r="A39" s="29" t="s">
        <v>103</v>
      </c>
      <c r="B39" s="30" t="s">
        <v>93</v>
      </c>
      <c r="C39" s="30" t="s">
        <v>104</v>
      </c>
      <c r="D39" s="30"/>
      <c r="E39" s="30"/>
      <c r="F39" s="30"/>
      <c r="G39" s="30"/>
      <c r="H39" s="31">
        <v>887537</v>
      </c>
      <c r="I39" s="31">
        <v>872808.48</v>
      </c>
    </row>
    <row r="40" spans="1:9" ht="41.4" outlineLevel="4">
      <c r="A40" s="29" t="s">
        <v>105</v>
      </c>
      <c r="B40" s="30" t="s">
        <v>93</v>
      </c>
      <c r="C40" s="30" t="s">
        <v>91</v>
      </c>
      <c r="D40" s="30"/>
      <c r="E40" s="30"/>
      <c r="F40" s="30"/>
      <c r="G40" s="30"/>
      <c r="H40" s="31">
        <v>887537</v>
      </c>
      <c r="I40" s="31">
        <v>872808.48</v>
      </c>
    </row>
    <row r="41" spans="1:9" ht="69" outlineLevel="5">
      <c r="A41" s="29" t="s">
        <v>102</v>
      </c>
      <c r="B41" s="30" t="s">
        <v>93</v>
      </c>
      <c r="C41" s="30" t="s">
        <v>91</v>
      </c>
      <c r="D41" s="30" t="s">
        <v>71</v>
      </c>
      <c r="E41" s="30"/>
      <c r="F41" s="30"/>
      <c r="G41" s="30"/>
      <c r="H41" s="31">
        <v>887537</v>
      </c>
      <c r="I41" s="31">
        <v>872808.48</v>
      </c>
    </row>
    <row r="42" spans="1:9" ht="41.4" outlineLevel="6">
      <c r="A42" s="32" t="s">
        <v>113</v>
      </c>
      <c r="B42" s="33" t="s">
        <v>93</v>
      </c>
      <c r="C42" s="33" t="s">
        <v>91</v>
      </c>
      <c r="D42" s="33" t="s">
        <v>71</v>
      </c>
      <c r="E42" s="33" t="s">
        <v>109</v>
      </c>
      <c r="F42" s="33" t="s">
        <v>240</v>
      </c>
      <c r="G42" s="33" t="s">
        <v>114</v>
      </c>
      <c r="H42" s="34">
        <v>843160</v>
      </c>
      <c r="I42" s="34">
        <v>829167.91</v>
      </c>
    </row>
    <row r="43" spans="1:9" ht="27.6" outlineLevel="6">
      <c r="A43" s="32" t="s">
        <v>108</v>
      </c>
      <c r="B43" s="33" t="s">
        <v>93</v>
      </c>
      <c r="C43" s="33" t="s">
        <v>91</v>
      </c>
      <c r="D43" s="33" t="s">
        <v>71</v>
      </c>
      <c r="E43" s="33" t="s">
        <v>109</v>
      </c>
      <c r="F43" s="33" t="s">
        <v>194</v>
      </c>
      <c r="G43" s="33" t="s">
        <v>110</v>
      </c>
      <c r="H43" s="34">
        <v>44377</v>
      </c>
      <c r="I43" s="34">
        <v>43640.57</v>
      </c>
    </row>
    <row r="44" spans="1:9" ht="27.6" outlineLevel="3">
      <c r="A44" s="29" t="s">
        <v>214</v>
      </c>
      <c r="B44" s="30" t="s">
        <v>93</v>
      </c>
      <c r="C44" s="30" t="s">
        <v>215</v>
      </c>
      <c r="D44" s="30"/>
      <c r="E44" s="30"/>
      <c r="F44" s="30"/>
      <c r="G44" s="30"/>
      <c r="H44" s="31">
        <v>30000</v>
      </c>
      <c r="I44" s="31">
        <v>30000</v>
      </c>
    </row>
    <row r="45" spans="1:9" ht="13.8" outlineLevel="4">
      <c r="A45" s="29" t="s">
        <v>216</v>
      </c>
      <c r="B45" s="30" t="s">
        <v>93</v>
      </c>
      <c r="C45" s="30" t="s">
        <v>217</v>
      </c>
      <c r="D45" s="30"/>
      <c r="E45" s="30"/>
      <c r="F45" s="30"/>
      <c r="G45" s="30"/>
      <c r="H45" s="31">
        <v>30000</v>
      </c>
      <c r="I45" s="31">
        <v>30000</v>
      </c>
    </row>
    <row r="46" spans="1:9" ht="41.4" outlineLevel="5">
      <c r="A46" s="29" t="s">
        <v>199</v>
      </c>
      <c r="B46" s="30" t="s">
        <v>93</v>
      </c>
      <c r="C46" s="30" t="s">
        <v>217</v>
      </c>
      <c r="D46" s="30" t="s">
        <v>200</v>
      </c>
      <c r="E46" s="30"/>
      <c r="F46" s="30"/>
      <c r="G46" s="30"/>
      <c r="H46" s="31">
        <v>30000</v>
      </c>
      <c r="I46" s="31">
        <v>30000</v>
      </c>
    </row>
    <row r="47" spans="1:9" ht="41.4" outlineLevel="6">
      <c r="A47" s="32" t="s">
        <v>113</v>
      </c>
      <c r="B47" s="33" t="s">
        <v>93</v>
      </c>
      <c r="C47" s="33" t="s">
        <v>217</v>
      </c>
      <c r="D47" s="33" t="s">
        <v>200</v>
      </c>
      <c r="E47" s="33" t="s">
        <v>201</v>
      </c>
      <c r="F47" s="33" t="s">
        <v>240</v>
      </c>
      <c r="G47" s="33" t="s">
        <v>114</v>
      </c>
      <c r="H47" s="34">
        <v>28500</v>
      </c>
      <c r="I47" s="34">
        <v>28500</v>
      </c>
    </row>
    <row r="48" spans="1:9" ht="27.6" outlineLevel="6">
      <c r="A48" s="32" t="s">
        <v>108</v>
      </c>
      <c r="B48" s="33" t="s">
        <v>93</v>
      </c>
      <c r="C48" s="33" t="s">
        <v>217</v>
      </c>
      <c r="D48" s="33" t="s">
        <v>200</v>
      </c>
      <c r="E48" s="33" t="s">
        <v>201</v>
      </c>
      <c r="F48" s="33" t="s">
        <v>194</v>
      </c>
      <c r="G48" s="33" t="s">
        <v>110</v>
      </c>
      <c r="H48" s="34">
        <v>1500</v>
      </c>
      <c r="I48" s="34">
        <v>1500</v>
      </c>
    </row>
    <row r="49" spans="1:9" ht="13.8" outlineLevel="3">
      <c r="A49" s="29" t="s">
        <v>124</v>
      </c>
      <c r="B49" s="30" t="s">
        <v>93</v>
      </c>
      <c r="C49" s="30" t="s">
        <v>125</v>
      </c>
      <c r="D49" s="30"/>
      <c r="E49" s="30"/>
      <c r="F49" s="30"/>
      <c r="G49" s="30"/>
      <c r="H49" s="31">
        <v>751200</v>
      </c>
      <c r="I49" s="31">
        <v>751200</v>
      </c>
    </row>
    <row r="50" spans="1:9" ht="13.8" outlineLevel="4">
      <c r="A50" s="29" t="s">
        <v>202</v>
      </c>
      <c r="B50" s="30" t="s">
        <v>93</v>
      </c>
      <c r="C50" s="30" t="s">
        <v>94</v>
      </c>
      <c r="D50" s="30"/>
      <c r="E50" s="30"/>
      <c r="F50" s="30"/>
      <c r="G50" s="30"/>
      <c r="H50" s="31">
        <v>70000</v>
      </c>
      <c r="I50" s="31">
        <v>70000</v>
      </c>
    </row>
    <row r="51" spans="1:9" ht="41.4" outlineLevel="5">
      <c r="A51" s="29" t="s">
        <v>72</v>
      </c>
      <c r="B51" s="30" t="s">
        <v>93</v>
      </c>
      <c r="C51" s="30" t="s">
        <v>94</v>
      </c>
      <c r="D51" s="30" t="s">
        <v>73</v>
      </c>
      <c r="E51" s="30"/>
      <c r="F51" s="30"/>
      <c r="G51" s="30"/>
      <c r="H51" s="31">
        <v>70000</v>
      </c>
      <c r="I51" s="31">
        <v>70000</v>
      </c>
    </row>
    <row r="52" spans="1:9" ht="41.4" outlineLevel="6">
      <c r="A52" s="32" t="s">
        <v>113</v>
      </c>
      <c r="B52" s="33" t="s">
        <v>93</v>
      </c>
      <c r="C52" s="33" t="s">
        <v>94</v>
      </c>
      <c r="D52" s="33" t="s">
        <v>73</v>
      </c>
      <c r="E52" s="33" t="s">
        <v>201</v>
      </c>
      <c r="F52" s="33" t="s">
        <v>240</v>
      </c>
      <c r="G52" s="33" t="s">
        <v>114</v>
      </c>
      <c r="H52" s="34">
        <v>66500</v>
      </c>
      <c r="I52" s="34">
        <v>66500</v>
      </c>
    </row>
    <row r="53" spans="1:9" ht="27.6" outlineLevel="6">
      <c r="A53" s="32" t="s">
        <v>108</v>
      </c>
      <c r="B53" s="33" t="s">
        <v>93</v>
      </c>
      <c r="C53" s="33" t="s">
        <v>94</v>
      </c>
      <c r="D53" s="33" t="s">
        <v>73</v>
      </c>
      <c r="E53" s="33" t="s">
        <v>201</v>
      </c>
      <c r="F53" s="33" t="s">
        <v>194</v>
      </c>
      <c r="G53" s="33" t="s">
        <v>110</v>
      </c>
      <c r="H53" s="34">
        <v>3500</v>
      </c>
      <c r="I53" s="34">
        <v>3500</v>
      </c>
    </row>
    <row r="54" spans="1:9" ht="13.8" outlineLevel="4">
      <c r="A54" s="29" t="s">
        <v>279</v>
      </c>
      <c r="B54" s="30" t="s">
        <v>93</v>
      </c>
      <c r="C54" s="30" t="s">
        <v>280</v>
      </c>
      <c r="D54" s="30"/>
      <c r="E54" s="30"/>
      <c r="F54" s="30"/>
      <c r="G54" s="30"/>
      <c r="H54" s="31">
        <v>681200</v>
      </c>
      <c r="I54" s="31">
        <v>681200</v>
      </c>
    </row>
    <row r="55" spans="1:9" ht="41.4" outlineLevel="5">
      <c r="A55" s="29" t="s">
        <v>72</v>
      </c>
      <c r="B55" s="30" t="s">
        <v>93</v>
      </c>
      <c r="C55" s="30" t="s">
        <v>280</v>
      </c>
      <c r="D55" s="30" t="s">
        <v>73</v>
      </c>
      <c r="E55" s="30"/>
      <c r="F55" s="30"/>
      <c r="G55" s="30"/>
      <c r="H55" s="31">
        <v>681200</v>
      </c>
      <c r="I55" s="31">
        <v>681200</v>
      </c>
    </row>
    <row r="56" spans="1:9" ht="41.4" outlineLevel="6">
      <c r="A56" s="32" t="s">
        <v>113</v>
      </c>
      <c r="B56" s="33" t="s">
        <v>93</v>
      </c>
      <c r="C56" s="33" t="s">
        <v>280</v>
      </c>
      <c r="D56" s="33" t="s">
        <v>73</v>
      </c>
      <c r="E56" s="33" t="s">
        <v>201</v>
      </c>
      <c r="F56" s="33" t="s">
        <v>240</v>
      </c>
      <c r="G56" s="33" t="s">
        <v>114</v>
      </c>
      <c r="H56" s="34">
        <v>647140</v>
      </c>
      <c r="I56" s="34">
        <v>647140</v>
      </c>
    </row>
    <row r="57" spans="1:9" ht="27.6" outlineLevel="6">
      <c r="A57" s="32" t="s">
        <v>108</v>
      </c>
      <c r="B57" s="33" t="s">
        <v>93</v>
      </c>
      <c r="C57" s="33" t="s">
        <v>280</v>
      </c>
      <c r="D57" s="33" t="s">
        <v>73</v>
      </c>
      <c r="E57" s="33" t="s">
        <v>201</v>
      </c>
      <c r="F57" s="33" t="s">
        <v>194</v>
      </c>
      <c r="G57" s="33" t="s">
        <v>110</v>
      </c>
      <c r="H57" s="34">
        <v>34060</v>
      </c>
      <c r="I57" s="34">
        <v>34060</v>
      </c>
    </row>
    <row r="58" spans="1:9" ht="41.4" outlineLevel="2">
      <c r="A58" s="219" t="s">
        <v>111</v>
      </c>
      <c r="B58" s="220" t="s">
        <v>96</v>
      </c>
      <c r="C58" s="220"/>
      <c r="D58" s="220"/>
      <c r="E58" s="220"/>
      <c r="F58" s="220"/>
      <c r="G58" s="220"/>
      <c r="H58" s="221">
        <v>500000</v>
      </c>
      <c r="I58" s="221">
        <v>0</v>
      </c>
    </row>
    <row r="59" spans="1:9" ht="27.6" outlineLevel="3">
      <c r="A59" s="29" t="s">
        <v>103</v>
      </c>
      <c r="B59" s="30" t="s">
        <v>96</v>
      </c>
      <c r="C59" s="30" t="s">
        <v>104</v>
      </c>
      <c r="D59" s="30"/>
      <c r="E59" s="30"/>
      <c r="F59" s="30"/>
      <c r="G59" s="30"/>
      <c r="H59" s="31">
        <v>500000</v>
      </c>
      <c r="I59" s="31">
        <v>0</v>
      </c>
    </row>
    <row r="60" spans="1:9" ht="41.4" outlineLevel="4">
      <c r="A60" s="29" t="s">
        <v>105</v>
      </c>
      <c r="B60" s="30" t="s">
        <v>96</v>
      </c>
      <c r="C60" s="30" t="s">
        <v>91</v>
      </c>
      <c r="D60" s="30"/>
      <c r="E60" s="30"/>
      <c r="F60" s="30"/>
      <c r="G60" s="30"/>
      <c r="H60" s="31">
        <v>500000</v>
      </c>
      <c r="I60" s="31">
        <v>0</v>
      </c>
    </row>
    <row r="61" spans="1:9" ht="69" outlineLevel="5">
      <c r="A61" s="29" t="s">
        <v>102</v>
      </c>
      <c r="B61" s="30" t="s">
        <v>96</v>
      </c>
      <c r="C61" s="30" t="s">
        <v>91</v>
      </c>
      <c r="D61" s="30" t="s">
        <v>71</v>
      </c>
      <c r="E61" s="30"/>
      <c r="F61" s="30"/>
      <c r="G61" s="30"/>
      <c r="H61" s="31">
        <v>500000</v>
      </c>
      <c r="I61" s="31">
        <v>0</v>
      </c>
    </row>
    <row r="62" spans="1:9" ht="27.6" outlineLevel="6">
      <c r="A62" s="32" t="s">
        <v>108</v>
      </c>
      <c r="B62" s="33" t="s">
        <v>96</v>
      </c>
      <c r="C62" s="33" t="s">
        <v>91</v>
      </c>
      <c r="D62" s="33" t="s">
        <v>71</v>
      </c>
      <c r="E62" s="33" t="s">
        <v>112</v>
      </c>
      <c r="F62" s="33" t="s">
        <v>194</v>
      </c>
      <c r="G62" s="33" t="s">
        <v>110</v>
      </c>
      <c r="H62" s="34">
        <v>500000</v>
      </c>
      <c r="I62" s="34">
        <v>0</v>
      </c>
    </row>
    <row r="63" spans="1:9" ht="82.8" outlineLevel="1">
      <c r="A63" s="38" t="s">
        <v>118</v>
      </c>
      <c r="B63" s="39" t="s">
        <v>76</v>
      </c>
      <c r="C63" s="39"/>
      <c r="D63" s="39"/>
      <c r="E63" s="39"/>
      <c r="F63" s="39"/>
      <c r="G63" s="39"/>
      <c r="H63" s="40">
        <v>31464979.27</v>
      </c>
      <c r="I63" s="40">
        <v>29571987.960000001</v>
      </c>
    </row>
    <row r="64" spans="1:9" ht="69" outlineLevel="2">
      <c r="A64" s="219" t="s">
        <v>204</v>
      </c>
      <c r="B64" s="220" t="s">
        <v>203</v>
      </c>
      <c r="C64" s="220"/>
      <c r="D64" s="220"/>
      <c r="E64" s="220"/>
      <c r="F64" s="220"/>
      <c r="G64" s="220"/>
      <c r="H64" s="221">
        <v>11520368.810000001</v>
      </c>
      <c r="I64" s="221">
        <v>10302897.800000001</v>
      </c>
    </row>
    <row r="65" spans="1:14" ht="55.2" outlineLevel="3">
      <c r="A65" s="29" t="s">
        <v>115</v>
      </c>
      <c r="B65" s="30" t="s">
        <v>203</v>
      </c>
      <c r="C65" s="30" t="s">
        <v>116</v>
      </c>
      <c r="D65" s="30"/>
      <c r="E65" s="30"/>
      <c r="F65" s="30"/>
      <c r="G65" s="30"/>
      <c r="H65" s="31">
        <v>11520368.810000001</v>
      </c>
      <c r="I65" s="31">
        <v>10302897.800000001</v>
      </c>
    </row>
    <row r="66" spans="1:14" ht="13.8" outlineLevel="4">
      <c r="A66" s="29" t="s">
        <v>205</v>
      </c>
      <c r="B66" s="30" t="s">
        <v>203</v>
      </c>
      <c r="C66" s="30" t="s">
        <v>77</v>
      </c>
      <c r="D66" s="30"/>
      <c r="E66" s="30"/>
      <c r="F66" s="30"/>
      <c r="G66" s="30"/>
      <c r="H66" s="31">
        <v>11520368.810000001</v>
      </c>
      <c r="I66" s="31">
        <v>10302897.800000001</v>
      </c>
    </row>
    <row r="67" spans="1:14" ht="69" outlineLevel="5">
      <c r="A67" s="29" t="s">
        <v>102</v>
      </c>
      <c r="B67" s="30" t="s">
        <v>203</v>
      </c>
      <c r="C67" s="30" t="s">
        <v>77</v>
      </c>
      <c r="D67" s="30" t="s">
        <v>71</v>
      </c>
      <c r="E67" s="30"/>
      <c r="F67" s="30"/>
      <c r="G67" s="30"/>
      <c r="H67" s="31">
        <v>11520368.810000001</v>
      </c>
      <c r="I67" s="31">
        <v>10302897.800000001</v>
      </c>
      <c r="N67" s="42"/>
    </row>
    <row r="68" spans="1:14" ht="27.6" outlineLevel="6">
      <c r="A68" s="32" t="s">
        <v>108</v>
      </c>
      <c r="B68" s="33" t="s">
        <v>203</v>
      </c>
      <c r="C68" s="33" t="s">
        <v>77</v>
      </c>
      <c r="D68" s="33" t="s">
        <v>71</v>
      </c>
      <c r="E68" s="33" t="s">
        <v>109</v>
      </c>
      <c r="F68" s="33" t="s">
        <v>194</v>
      </c>
      <c r="G68" s="33" t="s">
        <v>110</v>
      </c>
      <c r="H68" s="34">
        <v>6298222.7400000002</v>
      </c>
      <c r="I68" s="34">
        <v>5552634.9000000004</v>
      </c>
    </row>
    <row r="69" spans="1:14" ht="27.6" outlineLevel="6">
      <c r="A69" s="32" t="s">
        <v>108</v>
      </c>
      <c r="B69" s="33" t="s">
        <v>203</v>
      </c>
      <c r="C69" s="33" t="s">
        <v>77</v>
      </c>
      <c r="D69" s="33" t="s">
        <v>71</v>
      </c>
      <c r="E69" s="33" t="s">
        <v>197</v>
      </c>
      <c r="F69" s="33" t="s">
        <v>194</v>
      </c>
      <c r="G69" s="33" t="s">
        <v>110</v>
      </c>
      <c r="H69" s="34">
        <v>5182948</v>
      </c>
      <c r="I69" s="34">
        <v>4713464.83</v>
      </c>
    </row>
    <row r="70" spans="1:14" ht="27.6" outlineLevel="6">
      <c r="A70" s="32" t="s">
        <v>108</v>
      </c>
      <c r="B70" s="33" t="s">
        <v>203</v>
      </c>
      <c r="C70" s="33" t="s">
        <v>77</v>
      </c>
      <c r="D70" s="33" t="s">
        <v>71</v>
      </c>
      <c r="E70" s="33" t="s">
        <v>268</v>
      </c>
      <c r="F70" s="33" t="s">
        <v>194</v>
      </c>
      <c r="G70" s="33" t="s">
        <v>110</v>
      </c>
      <c r="H70" s="34">
        <v>36798.07</v>
      </c>
      <c r="I70" s="34">
        <v>36798.07</v>
      </c>
    </row>
    <row r="71" spans="1:14" ht="27.6" outlineLevel="6">
      <c r="A71" s="32" t="s">
        <v>108</v>
      </c>
      <c r="B71" s="33" t="s">
        <v>203</v>
      </c>
      <c r="C71" s="33" t="s">
        <v>77</v>
      </c>
      <c r="D71" s="33" t="s">
        <v>71</v>
      </c>
      <c r="E71" s="33" t="s">
        <v>119</v>
      </c>
      <c r="F71" s="33" t="s">
        <v>194</v>
      </c>
      <c r="G71" s="33" t="s">
        <v>110</v>
      </c>
      <c r="H71" s="222">
        <v>2400</v>
      </c>
      <c r="I71" s="34">
        <v>0</v>
      </c>
    </row>
    <row r="72" spans="1:14" ht="82.8" outlineLevel="2">
      <c r="A72" s="219" t="s">
        <v>82</v>
      </c>
      <c r="B72" s="220" t="s">
        <v>83</v>
      </c>
      <c r="C72" s="220"/>
      <c r="D72" s="220"/>
      <c r="E72" s="220"/>
      <c r="F72" s="220"/>
      <c r="G72" s="220"/>
      <c r="H72" s="221">
        <v>19594259.460000001</v>
      </c>
      <c r="I72" s="221">
        <v>18919090.16</v>
      </c>
    </row>
    <row r="73" spans="1:14" ht="55.2" outlineLevel="3">
      <c r="A73" s="29" t="s">
        <v>115</v>
      </c>
      <c r="B73" s="30" t="s">
        <v>83</v>
      </c>
      <c r="C73" s="30" t="s">
        <v>116</v>
      </c>
      <c r="D73" s="30"/>
      <c r="E73" s="30"/>
      <c r="F73" s="30"/>
      <c r="G73" s="30"/>
      <c r="H73" s="31">
        <v>19594259.460000001</v>
      </c>
      <c r="I73" s="31">
        <v>18919090.16</v>
      </c>
    </row>
    <row r="74" spans="1:14" ht="82.8" outlineLevel="4">
      <c r="A74" s="29" t="s">
        <v>206</v>
      </c>
      <c r="B74" s="30" t="s">
        <v>83</v>
      </c>
      <c r="C74" s="30" t="s">
        <v>207</v>
      </c>
      <c r="D74" s="30"/>
      <c r="E74" s="30"/>
      <c r="F74" s="30"/>
      <c r="G74" s="30"/>
      <c r="H74" s="31">
        <v>19594259.460000001</v>
      </c>
      <c r="I74" s="31">
        <v>18919090.16</v>
      </c>
    </row>
    <row r="75" spans="1:14" ht="69" outlineLevel="5">
      <c r="A75" s="29" t="s">
        <v>102</v>
      </c>
      <c r="B75" s="30" t="s">
        <v>83</v>
      </c>
      <c r="C75" s="30" t="s">
        <v>207</v>
      </c>
      <c r="D75" s="30" t="s">
        <v>71</v>
      </c>
      <c r="E75" s="30"/>
      <c r="F75" s="30"/>
      <c r="G75" s="30"/>
      <c r="H75" s="31">
        <v>19594259.460000001</v>
      </c>
      <c r="I75" s="31">
        <v>18919090.16</v>
      </c>
    </row>
    <row r="76" spans="1:14" ht="27.6" outlineLevel="6">
      <c r="A76" s="32" t="s">
        <v>108</v>
      </c>
      <c r="B76" s="33" t="s">
        <v>83</v>
      </c>
      <c r="C76" s="33" t="s">
        <v>207</v>
      </c>
      <c r="D76" s="33" t="s">
        <v>71</v>
      </c>
      <c r="E76" s="33" t="s">
        <v>120</v>
      </c>
      <c r="F76" s="33" t="s">
        <v>194</v>
      </c>
      <c r="G76" s="33" t="s">
        <v>110</v>
      </c>
      <c r="H76" s="34">
        <v>13674863.27</v>
      </c>
      <c r="I76" s="34">
        <v>13357978.5</v>
      </c>
    </row>
    <row r="77" spans="1:14" ht="27.6" outlineLevel="6">
      <c r="A77" s="32" t="s">
        <v>108</v>
      </c>
      <c r="B77" s="33" t="s">
        <v>83</v>
      </c>
      <c r="C77" s="33" t="s">
        <v>207</v>
      </c>
      <c r="D77" s="33" t="s">
        <v>71</v>
      </c>
      <c r="E77" s="33" t="s">
        <v>121</v>
      </c>
      <c r="F77" s="33" t="s">
        <v>194</v>
      </c>
      <c r="G77" s="33" t="s">
        <v>110</v>
      </c>
      <c r="H77" s="34">
        <v>108820</v>
      </c>
      <c r="I77" s="34">
        <v>44891</v>
      </c>
    </row>
    <row r="78" spans="1:14" ht="27.6" outlineLevel="6">
      <c r="A78" s="32" t="s">
        <v>108</v>
      </c>
      <c r="B78" s="33" t="s">
        <v>83</v>
      </c>
      <c r="C78" s="33" t="s">
        <v>207</v>
      </c>
      <c r="D78" s="33" t="s">
        <v>71</v>
      </c>
      <c r="E78" s="33" t="s">
        <v>122</v>
      </c>
      <c r="F78" s="33" t="s">
        <v>194</v>
      </c>
      <c r="G78" s="33" t="s">
        <v>110</v>
      </c>
      <c r="H78" s="34">
        <v>4129808.19</v>
      </c>
      <c r="I78" s="34">
        <v>4003572.76</v>
      </c>
    </row>
    <row r="79" spans="1:14" ht="27.6" outlineLevel="6">
      <c r="A79" s="32" t="s">
        <v>108</v>
      </c>
      <c r="B79" s="33" t="s">
        <v>83</v>
      </c>
      <c r="C79" s="33" t="s">
        <v>207</v>
      </c>
      <c r="D79" s="33" t="s">
        <v>71</v>
      </c>
      <c r="E79" s="33" t="s">
        <v>109</v>
      </c>
      <c r="F79" s="33" t="s">
        <v>194</v>
      </c>
      <c r="G79" s="33" t="s">
        <v>110</v>
      </c>
      <c r="H79" s="34">
        <v>1247983</v>
      </c>
      <c r="I79" s="34">
        <v>1119824.3400000001</v>
      </c>
    </row>
    <row r="80" spans="1:14" ht="27.6" outlineLevel="6">
      <c r="A80" s="32" t="s">
        <v>108</v>
      </c>
      <c r="B80" s="33" t="s">
        <v>83</v>
      </c>
      <c r="C80" s="33" t="s">
        <v>207</v>
      </c>
      <c r="D80" s="33" t="s">
        <v>71</v>
      </c>
      <c r="E80" s="33" t="s">
        <v>197</v>
      </c>
      <c r="F80" s="33" t="s">
        <v>194</v>
      </c>
      <c r="G80" s="33" t="s">
        <v>110</v>
      </c>
      <c r="H80" s="34">
        <v>429785</v>
      </c>
      <c r="I80" s="34">
        <v>391973.56</v>
      </c>
    </row>
    <row r="81" spans="1:11" ht="27.6" outlineLevel="6">
      <c r="A81" s="32" t="s">
        <v>108</v>
      </c>
      <c r="B81" s="33" t="s">
        <v>83</v>
      </c>
      <c r="C81" s="33" t="s">
        <v>207</v>
      </c>
      <c r="D81" s="33" t="s">
        <v>71</v>
      </c>
      <c r="E81" s="33" t="s">
        <v>119</v>
      </c>
      <c r="F81" s="33" t="s">
        <v>194</v>
      </c>
      <c r="G81" s="33" t="s">
        <v>110</v>
      </c>
      <c r="H81" s="34">
        <v>2000</v>
      </c>
      <c r="I81" s="34">
        <v>850</v>
      </c>
    </row>
    <row r="82" spans="1:11" ht="27.6" outlineLevel="6">
      <c r="A82" s="32" t="s">
        <v>108</v>
      </c>
      <c r="B82" s="33" t="s">
        <v>83</v>
      </c>
      <c r="C82" s="33" t="s">
        <v>207</v>
      </c>
      <c r="D82" s="33" t="s">
        <v>71</v>
      </c>
      <c r="E82" s="33" t="s">
        <v>112</v>
      </c>
      <c r="F82" s="33" t="s">
        <v>194</v>
      </c>
      <c r="G82" s="33" t="s">
        <v>110</v>
      </c>
      <c r="H82" s="34">
        <v>1000</v>
      </c>
      <c r="I82" s="34">
        <v>0</v>
      </c>
    </row>
    <row r="83" spans="1:11" ht="41.4" outlineLevel="2">
      <c r="A83" s="219" t="s">
        <v>123</v>
      </c>
      <c r="B83" s="220" t="s">
        <v>86</v>
      </c>
      <c r="C83" s="220"/>
      <c r="D83" s="220"/>
      <c r="E83" s="220"/>
      <c r="F83" s="220"/>
      <c r="G83" s="220"/>
      <c r="H83" s="221">
        <v>350351</v>
      </c>
      <c r="I83" s="221">
        <v>350000</v>
      </c>
    </row>
    <row r="84" spans="1:11" ht="55.2" outlineLevel="3">
      <c r="A84" s="29" t="s">
        <v>115</v>
      </c>
      <c r="B84" s="30" t="s">
        <v>86</v>
      </c>
      <c r="C84" s="30" t="s">
        <v>116</v>
      </c>
      <c r="D84" s="30"/>
      <c r="E84" s="30"/>
      <c r="F84" s="30"/>
      <c r="G84" s="30"/>
      <c r="H84" s="31">
        <v>350351</v>
      </c>
      <c r="I84" s="31">
        <v>350000</v>
      </c>
    </row>
    <row r="85" spans="1:11" ht="82.8" outlineLevel="4">
      <c r="A85" s="29" t="s">
        <v>206</v>
      </c>
      <c r="B85" s="30" t="s">
        <v>86</v>
      </c>
      <c r="C85" s="30" t="s">
        <v>207</v>
      </c>
      <c r="D85" s="30"/>
      <c r="E85" s="30"/>
      <c r="F85" s="30"/>
      <c r="G85" s="30"/>
      <c r="H85" s="31">
        <v>350351</v>
      </c>
      <c r="I85" s="31">
        <v>350000</v>
      </c>
    </row>
    <row r="86" spans="1:11" ht="69" outlineLevel="5">
      <c r="A86" s="29" t="s">
        <v>102</v>
      </c>
      <c r="B86" s="30" t="s">
        <v>86</v>
      </c>
      <c r="C86" s="30" t="s">
        <v>207</v>
      </c>
      <c r="D86" s="30" t="s">
        <v>71</v>
      </c>
      <c r="E86" s="30"/>
      <c r="F86" s="30"/>
      <c r="G86" s="30"/>
      <c r="H86" s="31">
        <v>350351</v>
      </c>
      <c r="I86" s="31">
        <v>350000</v>
      </c>
    </row>
    <row r="87" spans="1:11" ht="27.6" outlineLevel="6">
      <c r="A87" s="32" t="s">
        <v>108</v>
      </c>
      <c r="B87" s="33" t="s">
        <v>86</v>
      </c>
      <c r="C87" s="33" t="s">
        <v>207</v>
      </c>
      <c r="D87" s="33" t="s">
        <v>71</v>
      </c>
      <c r="E87" s="33" t="s">
        <v>109</v>
      </c>
      <c r="F87" s="33" t="s">
        <v>194</v>
      </c>
      <c r="G87" s="33" t="s">
        <v>110</v>
      </c>
      <c r="H87" s="34">
        <v>351</v>
      </c>
      <c r="I87" s="34">
        <v>350</v>
      </c>
      <c r="K87" s="41"/>
    </row>
    <row r="88" spans="1:11" ht="41.4" outlineLevel="6">
      <c r="A88" s="32" t="s">
        <v>113</v>
      </c>
      <c r="B88" s="33" t="s">
        <v>86</v>
      </c>
      <c r="C88" s="33" t="s">
        <v>207</v>
      </c>
      <c r="D88" s="33" t="s">
        <v>71</v>
      </c>
      <c r="E88" s="33" t="s">
        <v>109</v>
      </c>
      <c r="F88" s="33" t="s">
        <v>209</v>
      </c>
      <c r="G88" s="33" t="s">
        <v>114</v>
      </c>
      <c r="H88" s="34">
        <v>350000</v>
      </c>
      <c r="I88" s="34">
        <v>349650</v>
      </c>
      <c r="K88" s="41"/>
    </row>
  </sheetData>
  <mergeCells count="6">
    <mergeCell ref="A10:G10"/>
    <mergeCell ref="A1:F1"/>
    <mergeCell ref="A6:H6"/>
    <mergeCell ref="A7:G7"/>
    <mergeCell ref="A8:G8"/>
    <mergeCell ref="A9:G9"/>
  </mergeCell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2"/>
  <sheetViews>
    <sheetView zoomScaleNormal="100" zoomScaleSheetLayoutView="100" workbookViewId="0">
      <selection activeCell="F7" sqref="F7"/>
    </sheetView>
  </sheetViews>
  <sheetFormatPr defaultColWidth="9.109375" defaultRowHeight="13.2"/>
  <cols>
    <col min="1" max="1" width="18.109375" style="42" customWidth="1"/>
    <col min="2" max="2" width="47.5546875" style="42" customWidth="1"/>
    <col min="3" max="3" width="29.33203125" style="42" bestFit="1" customWidth="1"/>
    <col min="4" max="4" width="17" style="42" bestFit="1" customWidth="1"/>
    <col min="5" max="5" width="20.109375" style="42" customWidth="1"/>
    <col min="6" max="6" width="18.33203125" style="42" customWidth="1"/>
    <col min="7" max="7" width="17" style="42" bestFit="1" customWidth="1"/>
    <col min="8" max="8" width="14.88671875" style="42" customWidth="1"/>
    <col min="9" max="9" width="9.109375" style="42"/>
    <col min="10" max="10" width="12.6640625" style="42" bestFit="1" customWidth="1"/>
    <col min="11" max="16384" width="9.109375" style="42"/>
  </cols>
  <sheetData>
    <row r="1" spans="1:10" ht="15.6">
      <c r="A1" s="203"/>
      <c r="B1" s="204"/>
      <c r="C1" s="204"/>
      <c r="D1" s="204"/>
      <c r="E1" s="204"/>
      <c r="F1" s="204"/>
      <c r="G1" s="203"/>
      <c r="H1" s="197"/>
      <c r="I1" s="205"/>
    </row>
    <row r="2" spans="1:10" ht="34.5" customHeight="1">
      <c r="A2" s="245" t="s">
        <v>37</v>
      </c>
      <c r="B2" s="245"/>
      <c r="C2" s="245"/>
      <c r="D2" s="245"/>
      <c r="E2" s="245"/>
      <c r="F2" s="245"/>
      <c r="G2" s="245"/>
      <c r="H2" s="245"/>
      <c r="I2" s="205"/>
    </row>
    <row r="3" spans="1:10" ht="15.6">
      <c r="A3" s="203"/>
      <c r="B3" s="204"/>
      <c r="C3" s="204"/>
      <c r="D3" s="204"/>
      <c r="E3" s="204"/>
      <c r="F3" s="204"/>
      <c r="G3" s="203"/>
      <c r="H3" s="197" t="s">
        <v>38</v>
      </c>
      <c r="I3" s="205"/>
    </row>
    <row r="4" spans="1:10" ht="15.75" customHeight="1">
      <c r="A4" s="242" t="s">
        <v>39</v>
      </c>
      <c r="B4" s="242" t="s">
        <v>40</v>
      </c>
      <c r="C4" s="242" t="s">
        <v>41</v>
      </c>
      <c r="D4" s="242" t="s">
        <v>283</v>
      </c>
      <c r="E4" s="242"/>
      <c r="F4" s="243" t="s">
        <v>274</v>
      </c>
      <c r="G4" s="244"/>
      <c r="H4" s="242" t="s">
        <v>42</v>
      </c>
      <c r="I4" s="205"/>
    </row>
    <row r="5" spans="1:10" ht="63" customHeight="1">
      <c r="A5" s="242"/>
      <c r="B5" s="242"/>
      <c r="C5" s="242"/>
      <c r="D5" s="242"/>
      <c r="E5" s="242"/>
      <c r="F5" s="246" t="s">
        <v>43</v>
      </c>
      <c r="G5" s="212" t="s">
        <v>302</v>
      </c>
      <c r="H5" s="242"/>
      <c r="I5" s="205"/>
    </row>
    <row r="6" spans="1:10" ht="15.6">
      <c r="A6" s="242"/>
      <c r="B6" s="242"/>
      <c r="C6" s="242"/>
      <c r="D6" s="196" t="s">
        <v>11</v>
      </c>
      <c r="E6" s="196" t="s">
        <v>10</v>
      </c>
      <c r="F6" s="248"/>
      <c r="G6" s="196" t="s">
        <v>10</v>
      </c>
      <c r="H6" s="242"/>
      <c r="I6" s="205"/>
    </row>
    <row r="7" spans="1:10" ht="15.6">
      <c r="A7" s="242" t="s">
        <v>44</v>
      </c>
      <c r="B7" s="242" t="s">
        <v>45</v>
      </c>
      <c r="C7" s="24" t="s">
        <v>46</v>
      </c>
      <c r="D7" s="19">
        <v>38769661.899999999</v>
      </c>
      <c r="E7" s="19">
        <v>37247176.400000006</v>
      </c>
      <c r="F7" s="19">
        <f>F9+F10+F12</f>
        <v>39835744.810000002</v>
      </c>
      <c r="G7" s="19">
        <f>G9+G10+G12</f>
        <v>36921460.829999998</v>
      </c>
      <c r="H7" s="24"/>
      <c r="I7" s="205"/>
    </row>
    <row r="8" spans="1:10" ht="15.6">
      <c r="A8" s="242"/>
      <c r="B8" s="242"/>
      <c r="C8" s="24" t="s">
        <v>47</v>
      </c>
      <c r="D8" s="50"/>
      <c r="E8" s="50"/>
      <c r="F8" s="50"/>
      <c r="G8" s="50"/>
      <c r="H8" s="24"/>
      <c r="I8" s="205"/>
    </row>
    <row r="9" spans="1:10" ht="15.6">
      <c r="A9" s="242"/>
      <c r="B9" s="242"/>
      <c r="C9" s="24" t="s">
        <v>48</v>
      </c>
      <c r="D9" s="49">
        <v>0</v>
      </c>
      <c r="E9" s="49">
        <v>0</v>
      </c>
      <c r="F9" s="50">
        <v>0</v>
      </c>
      <c r="G9" s="50">
        <v>0</v>
      </c>
      <c r="H9" s="19"/>
      <c r="I9" s="205"/>
    </row>
    <row r="10" spans="1:10" ht="15.6">
      <c r="A10" s="242"/>
      <c r="B10" s="242"/>
      <c r="C10" s="24" t="s">
        <v>49</v>
      </c>
      <c r="D10" s="19">
        <v>747800</v>
      </c>
      <c r="E10" s="19">
        <v>747800</v>
      </c>
      <c r="F10" s="19">
        <f>F17+F24+F31+F36</f>
        <v>1935300</v>
      </c>
      <c r="G10" s="19">
        <f>G17+G24+G31+G36</f>
        <v>1920957.9100000001</v>
      </c>
      <c r="H10" s="19"/>
      <c r="I10" s="205"/>
    </row>
    <row r="11" spans="1:10" ht="15.6" hidden="1">
      <c r="A11" s="242"/>
      <c r="B11" s="242"/>
      <c r="C11" s="24" t="s">
        <v>50</v>
      </c>
      <c r="D11" s="50"/>
      <c r="E11" s="50"/>
      <c r="F11" s="50"/>
      <c r="G11" s="50"/>
      <c r="H11" s="51"/>
      <c r="I11" s="205"/>
    </row>
    <row r="12" spans="1:10" ht="15.6">
      <c r="A12" s="242"/>
      <c r="B12" s="242"/>
      <c r="C12" s="24" t="s">
        <v>51</v>
      </c>
      <c r="D12" s="19">
        <v>38021861.899999999</v>
      </c>
      <c r="E12" s="19">
        <v>36499376.400000006</v>
      </c>
      <c r="F12" s="19">
        <f>F19+F26+F32+F37+F42</f>
        <v>37900444.810000002</v>
      </c>
      <c r="G12" s="19">
        <f>G19+G26+G32+G37+G42</f>
        <v>35000502.920000002</v>
      </c>
      <c r="H12" s="51"/>
      <c r="I12" s="205"/>
    </row>
    <row r="13" spans="1:10" ht="15.6" hidden="1">
      <c r="A13" s="242"/>
      <c r="B13" s="242"/>
      <c r="C13" s="24" t="s">
        <v>50</v>
      </c>
      <c r="D13" s="50"/>
      <c r="E13" s="50"/>
      <c r="F13" s="50"/>
      <c r="G13" s="50"/>
      <c r="H13" s="19"/>
      <c r="I13" s="206"/>
    </row>
    <row r="14" spans="1:10" ht="15.6">
      <c r="A14" s="242" t="s">
        <v>52</v>
      </c>
      <c r="B14" s="246" t="s">
        <v>53</v>
      </c>
      <c r="C14" s="24" t="s">
        <v>46</v>
      </c>
      <c r="D14" s="19">
        <v>28715902.899999999</v>
      </c>
      <c r="E14" s="19">
        <v>27641035.080000002</v>
      </c>
      <c r="F14" s="19">
        <f>F16+F17+F19</f>
        <v>31464979.27</v>
      </c>
      <c r="G14" s="19">
        <f>G16+G17+G19</f>
        <v>29571987.960000001</v>
      </c>
      <c r="H14" s="51"/>
      <c r="I14" s="205"/>
      <c r="J14" s="207"/>
    </row>
    <row r="15" spans="1:10" ht="15.6">
      <c r="A15" s="242"/>
      <c r="B15" s="247"/>
      <c r="C15" s="24" t="s">
        <v>47</v>
      </c>
      <c r="D15" s="50"/>
      <c r="E15" s="50"/>
      <c r="F15" s="50"/>
      <c r="G15" s="50"/>
      <c r="H15" s="51"/>
      <c r="I15" s="205"/>
    </row>
    <row r="16" spans="1:10" ht="15.6">
      <c r="A16" s="242"/>
      <c r="B16" s="247"/>
      <c r="C16" s="24" t="s">
        <v>48</v>
      </c>
      <c r="D16" s="50">
        <v>0</v>
      </c>
      <c r="E16" s="50">
        <v>0</v>
      </c>
      <c r="F16" s="50">
        <v>0</v>
      </c>
      <c r="G16" s="50">
        <v>0</v>
      </c>
      <c r="H16" s="19"/>
      <c r="I16" s="205"/>
    </row>
    <row r="17" spans="1:9" ht="15.6">
      <c r="A17" s="242"/>
      <c r="B17" s="247"/>
      <c r="C17" s="24" t="s">
        <v>49</v>
      </c>
      <c r="D17" s="49">
        <v>20000</v>
      </c>
      <c r="E17" s="49">
        <v>20000</v>
      </c>
      <c r="F17" s="50">
        <f>'Бюджет - I-IV квартал'!H88</f>
        <v>350000</v>
      </c>
      <c r="G17" s="50">
        <f>'Бюджет - I-IV квартал'!I88</f>
        <v>349650</v>
      </c>
      <c r="H17" s="51"/>
      <c r="I17" s="205"/>
    </row>
    <row r="18" spans="1:9" ht="15.6" hidden="1">
      <c r="A18" s="242"/>
      <c r="B18" s="247"/>
      <c r="C18" s="24" t="s">
        <v>50</v>
      </c>
      <c r="D18" s="50"/>
      <c r="E18" s="50"/>
      <c r="F18" s="50"/>
      <c r="G18" s="50"/>
      <c r="H18" s="51"/>
      <c r="I18" s="205"/>
    </row>
    <row r="19" spans="1:9" ht="15.6">
      <c r="A19" s="242"/>
      <c r="B19" s="247"/>
      <c r="C19" s="24" t="s">
        <v>51</v>
      </c>
      <c r="D19" s="49">
        <v>28695902.899999999</v>
      </c>
      <c r="E19" s="49">
        <v>27621035.080000002</v>
      </c>
      <c r="F19" s="50">
        <f>'Бюджет - I-IV квартал'!H68+'Бюджет - I-IV квартал'!H69+'Бюджет - I-IV квартал'!H70+'Бюджет - I-IV квартал'!H71+'Бюджет - I-IV квартал'!H76+'Бюджет - I-IV квартал'!H77+'Бюджет - I-IV квартал'!H78+'Бюджет - I-IV квартал'!H79+'Бюджет - I-IV квартал'!H80+'Бюджет - I-IV квартал'!H81+'Бюджет - I-IV квартал'!H82+'Бюджет - I-IV квартал'!H87</f>
        <v>31114979.27</v>
      </c>
      <c r="G19" s="50">
        <f>'Бюджет - I-IV квартал'!I68+'Бюджет - I-IV квартал'!I69+'Бюджет - I-IV квартал'!I70+'Бюджет - I-IV квартал'!I71+'Бюджет - I-IV квартал'!I76+'Бюджет - I-IV квартал'!I77+'Бюджет - I-IV квартал'!I78+'Бюджет - I-IV квартал'!I79+'Бюджет - I-IV квартал'!I80+'Бюджет - I-IV квартал'!I81+'Бюджет - I-IV квартал'!I82+'Бюджет - I-IV квартал'!I87</f>
        <v>29222337.960000001</v>
      </c>
      <c r="H19" s="196"/>
      <c r="I19" s="205"/>
    </row>
    <row r="20" spans="1:9" ht="15.6" hidden="1">
      <c r="A20" s="242"/>
      <c r="B20" s="248"/>
      <c r="C20" s="24" t="s">
        <v>50</v>
      </c>
      <c r="D20" s="50"/>
      <c r="E20" s="50"/>
      <c r="F20" s="50"/>
      <c r="G20" s="50"/>
      <c r="H20" s="19"/>
      <c r="I20" s="206"/>
    </row>
    <row r="21" spans="1:9" ht="15.6">
      <c r="A21" s="242" t="s">
        <v>52</v>
      </c>
      <c r="B21" s="242" t="s">
        <v>54</v>
      </c>
      <c r="C21" s="24" t="s">
        <v>46</v>
      </c>
      <c r="D21" s="19">
        <v>1357581</v>
      </c>
      <c r="E21" s="19">
        <v>1142581</v>
      </c>
      <c r="F21" s="19">
        <f>F23+F24+F26</f>
        <v>2447737</v>
      </c>
      <c r="G21" s="19">
        <f>G23+G24+G26</f>
        <v>1811508.4800000002</v>
      </c>
      <c r="H21" s="51"/>
      <c r="I21" s="205"/>
    </row>
    <row r="22" spans="1:9" ht="15.6">
      <c r="A22" s="242"/>
      <c r="B22" s="242"/>
      <c r="C22" s="24" t="s">
        <v>47</v>
      </c>
      <c r="D22" s="50"/>
      <c r="E22" s="50"/>
      <c r="F22" s="50"/>
      <c r="G22" s="50"/>
      <c r="H22" s="51"/>
      <c r="I22" s="205"/>
    </row>
    <row r="23" spans="1:9" ht="15.6">
      <c r="A23" s="242"/>
      <c r="B23" s="242"/>
      <c r="C23" s="24" t="s">
        <v>48</v>
      </c>
      <c r="D23" s="49">
        <v>0</v>
      </c>
      <c r="E23" s="49">
        <v>0</v>
      </c>
      <c r="F23" s="50">
        <v>0</v>
      </c>
      <c r="G23" s="50">
        <v>0</v>
      </c>
      <c r="H23" s="19"/>
      <c r="I23" s="205"/>
    </row>
    <row r="24" spans="1:9" ht="15.6">
      <c r="A24" s="242"/>
      <c r="B24" s="242"/>
      <c r="C24" s="24" t="s">
        <v>49</v>
      </c>
      <c r="D24" s="50">
        <v>727800</v>
      </c>
      <c r="E24" s="50">
        <v>727800</v>
      </c>
      <c r="F24" s="50">
        <f>'Бюджет - I-IV квартал'!H42+'Бюджет - I-IV квартал'!H47+'Бюджет - I-IV квартал'!H52+'Бюджет - I-IV квартал'!H56</f>
        <v>1585300</v>
      </c>
      <c r="G24" s="50">
        <f>'Бюджет - I-IV квартал'!I42+'Бюджет - I-IV квартал'!I47+'Бюджет - I-IV квартал'!I52+'Бюджет - I-IV квартал'!I56</f>
        <v>1571307.9100000001</v>
      </c>
      <c r="H24" s="51"/>
      <c r="I24" s="205"/>
    </row>
    <row r="25" spans="1:9" ht="15.6" hidden="1">
      <c r="A25" s="242"/>
      <c r="B25" s="242"/>
      <c r="C25" s="24" t="s">
        <v>50</v>
      </c>
      <c r="D25" s="50"/>
      <c r="E25" s="50"/>
      <c r="F25" s="50"/>
      <c r="G25" s="50"/>
      <c r="H25" s="51"/>
      <c r="I25" s="205"/>
    </row>
    <row r="26" spans="1:9" ht="15.6">
      <c r="A26" s="242"/>
      <c r="B26" s="242"/>
      <c r="C26" s="24" t="s">
        <v>51</v>
      </c>
      <c r="D26" s="50">
        <v>629781</v>
      </c>
      <c r="E26" s="50">
        <v>414781</v>
      </c>
      <c r="F26" s="50">
        <f>'Бюджет - I-IV квартал'!H32+'Бюджет - I-IV квартал'!H37+'Бюджет - I-IV квартал'!H43+'Бюджет - I-IV квартал'!H48+'Бюджет - I-IV квартал'!H53+'Бюджет - I-IV квартал'!H57+'Бюджет - I-IV квартал'!H62</f>
        <v>862437</v>
      </c>
      <c r="G26" s="50">
        <f>'Бюджет - I-IV квартал'!I32+'Бюджет - I-IV квартал'!I37+'Бюджет - I-IV квартал'!I43+'Бюджет - I-IV квартал'!I48+'Бюджет - I-IV квартал'!I53+'Бюджет - I-IV квартал'!I57+'Бюджет - I-IV квартал'!I62</f>
        <v>240200.57</v>
      </c>
      <c r="H26" s="20"/>
      <c r="I26" s="205"/>
    </row>
    <row r="27" spans="1:9" ht="15.6" hidden="1">
      <c r="A27" s="242"/>
      <c r="B27" s="242"/>
      <c r="C27" s="24" t="s">
        <v>50</v>
      </c>
      <c r="D27" s="50"/>
      <c r="E27" s="50"/>
      <c r="F27" s="50"/>
      <c r="G27" s="50"/>
      <c r="H27" s="19"/>
      <c r="I27" s="206"/>
    </row>
    <row r="28" spans="1:9" ht="15.6">
      <c r="A28" s="242" t="s">
        <v>210</v>
      </c>
      <c r="B28" s="242" t="s">
        <v>193</v>
      </c>
      <c r="C28" s="24" t="s">
        <v>46</v>
      </c>
      <c r="D28" s="19">
        <v>95000</v>
      </c>
      <c r="E28" s="19">
        <v>95000</v>
      </c>
      <c r="F28" s="19">
        <f>F30+F31+F32</f>
        <v>95000</v>
      </c>
      <c r="G28" s="19">
        <f>G30+G31+G32</f>
        <v>95000</v>
      </c>
      <c r="H28" s="51"/>
      <c r="I28" s="205"/>
    </row>
    <row r="29" spans="1:9" ht="15.6">
      <c r="A29" s="242"/>
      <c r="B29" s="242"/>
      <c r="C29" s="24" t="s">
        <v>47</v>
      </c>
      <c r="D29" s="50"/>
      <c r="E29" s="50"/>
      <c r="F29" s="50"/>
      <c r="G29" s="50"/>
      <c r="H29" s="51"/>
      <c r="I29" s="205"/>
    </row>
    <row r="30" spans="1:9" ht="15.6">
      <c r="A30" s="242"/>
      <c r="B30" s="242"/>
      <c r="C30" s="24" t="s">
        <v>48</v>
      </c>
      <c r="D30" s="49">
        <v>0</v>
      </c>
      <c r="E30" s="49">
        <v>0</v>
      </c>
      <c r="F30" s="50">
        <v>0</v>
      </c>
      <c r="G30" s="50">
        <v>0</v>
      </c>
      <c r="H30" s="19"/>
      <c r="I30" s="205"/>
    </row>
    <row r="31" spans="1:9" ht="15.6">
      <c r="A31" s="242"/>
      <c r="B31" s="242"/>
      <c r="C31" s="24" t="s">
        <v>49</v>
      </c>
      <c r="D31" s="50">
        <v>0</v>
      </c>
      <c r="E31" s="50">
        <v>0</v>
      </c>
      <c r="F31" s="50">
        <v>0</v>
      </c>
      <c r="G31" s="50">
        <v>0</v>
      </c>
      <c r="H31" s="51"/>
    </row>
    <row r="32" spans="1:9" ht="15.6">
      <c r="A32" s="242"/>
      <c r="B32" s="242"/>
      <c r="C32" s="24" t="s">
        <v>51</v>
      </c>
      <c r="D32" s="50">
        <v>95000</v>
      </c>
      <c r="E32" s="50">
        <v>95000</v>
      </c>
      <c r="F32" s="50">
        <f>'Бюджет - I-IV квартал'!H26</f>
        <v>95000</v>
      </c>
      <c r="G32" s="50">
        <f>'Бюджет - I-IV квартал'!I26</f>
        <v>95000</v>
      </c>
      <c r="H32" s="20"/>
    </row>
    <row r="33" spans="1:12" ht="15.6">
      <c r="A33" s="242" t="s">
        <v>210</v>
      </c>
      <c r="B33" s="242" t="s">
        <v>196</v>
      </c>
      <c r="C33" s="24" t="s">
        <v>46</v>
      </c>
      <c r="D33" s="19">
        <v>8601178</v>
      </c>
      <c r="E33" s="19">
        <v>8368560.3200000003</v>
      </c>
      <c r="F33" s="19">
        <f>F35+F36+F37</f>
        <v>5828028.54</v>
      </c>
      <c r="G33" s="19">
        <f>G35+G36+G37</f>
        <v>5442964.3899999997</v>
      </c>
      <c r="H33" s="19"/>
    </row>
    <row r="34" spans="1:12" ht="15.6">
      <c r="A34" s="242"/>
      <c r="B34" s="242"/>
      <c r="C34" s="24" t="s">
        <v>47</v>
      </c>
      <c r="D34" s="50"/>
      <c r="E34" s="50"/>
      <c r="F34" s="50"/>
      <c r="G34" s="50"/>
      <c r="H34" s="51"/>
    </row>
    <row r="35" spans="1:12" ht="15.6">
      <c r="A35" s="242"/>
      <c r="B35" s="242"/>
      <c r="C35" s="24" t="s">
        <v>48</v>
      </c>
      <c r="D35" s="49">
        <v>0</v>
      </c>
      <c r="E35" s="49">
        <v>0</v>
      </c>
      <c r="F35" s="50">
        <v>0</v>
      </c>
      <c r="G35" s="50">
        <v>0</v>
      </c>
      <c r="H35" s="19"/>
    </row>
    <row r="36" spans="1:12" ht="15.6">
      <c r="A36" s="242"/>
      <c r="B36" s="242"/>
      <c r="C36" s="24" t="s">
        <v>49</v>
      </c>
      <c r="D36" s="50">
        <v>0</v>
      </c>
      <c r="E36" s="50">
        <v>0</v>
      </c>
      <c r="F36" s="50">
        <v>0</v>
      </c>
      <c r="G36" s="50">
        <v>0</v>
      </c>
      <c r="H36" s="51"/>
    </row>
    <row r="37" spans="1:12" ht="15.6">
      <c r="A37" s="242"/>
      <c r="B37" s="242"/>
      <c r="C37" s="24" t="s">
        <v>51</v>
      </c>
      <c r="D37" s="50">
        <v>8601178</v>
      </c>
      <c r="E37" s="50">
        <v>8368560.3200000003</v>
      </c>
      <c r="F37" s="50">
        <f>'Бюджет - I-IV квартал'!H18+'Бюджет - I-IV квартал'!H19+'Бюджет - I-IV квартал'!H20+'Бюджет - I-IV квартал'!H21</f>
        <v>5828028.54</v>
      </c>
      <c r="G37" s="50">
        <f>'Бюджет - I-IV квартал'!I18+'Бюджет - I-IV квартал'!I19+'Бюджет - I-IV квартал'!I20+'Бюджет - I-IV квартал'!I21</f>
        <v>5442964.3899999997</v>
      </c>
      <c r="H37" s="196"/>
    </row>
    <row r="38" spans="1:12" ht="15.6" hidden="1">
      <c r="A38" s="242" t="s">
        <v>210</v>
      </c>
      <c r="B38" s="246" t="s">
        <v>281</v>
      </c>
      <c r="C38" s="24" t="s">
        <v>46</v>
      </c>
      <c r="D38" s="19">
        <f>D40+D41+D42</f>
        <v>0</v>
      </c>
      <c r="E38" s="19">
        <f t="shared" ref="E38:G38" si="0">E40+E41+E42</f>
        <v>0</v>
      </c>
      <c r="F38" s="19">
        <f t="shared" si="0"/>
        <v>0</v>
      </c>
      <c r="G38" s="19">
        <f t="shared" si="0"/>
        <v>0</v>
      </c>
      <c r="H38" s="19"/>
    </row>
    <row r="39" spans="1:12" ht="15.6" hidden="1">
      <c r="A39" s="242"/>
      <c r="B39" s="247"/>
      <c r="C39" s="24" t="s">
        <v>47</v>
      </c>
      <c r="D39" s="50"/>
      <c r="E39" s="50"/>
      <c r="F39" s="50"/>
      <c r="G39" s="50"/>
      <c r="H39" s="51"/>
      <c r="I39" s="208"/>
      <c r="J39" s="208"/>
      <c r="K39" s="208"/>
      <c r="L39" s="205"/>
    </row>
    <row r="40" spans="1:12" ht="15.6" hidden="1">
      <c r="A40" s="242"/>
      <c r="B40" s="247"/>
      <c r="C40" s="24" t="s">
        <v>48</v>
      </c>
      <c r="D40" s="49">
        <v>0</v>
      </c>
      <c r="E40" s="49">
        <v>0</v>
      </c>
      <c r="F40" s="49">
        <v>0</v>
      </c>
      <c r="G40" s="49">
        <v>0</v>
      </c>
      <c r="H40" s="49"/>
    </row>
    <row r="41" spans="1:12" ht="15.6" hidden="1">
      <c r="A41" s="242"/>
      <c r="B41" s="247"/>
      <c r="C41" s="24" t="s">
        <v>49</v>
      </c>
      <c r="D41" s="50">
        <v>0</v>
      </c>
      <c r="E41" s="50">
        <v>0</v>
      </c>
      <c r="F41" s="50">
        <v>0</v>
      </c>
      <c r="G41" s="50">
        <v>0</v>
      </c>
      <c r="H41" s="50"/>
    </row>
    <row r="42" spans="1:12" ht="52.5" hidden="1" customHeight="1">
      <c r="A42" s="242"/>
      <c r="B42" s="248"/>
      <c r="C42" s="24" t="s">
        <v>51</v>
      </c>
      <c r="D42" s="50">
        <v>0</v>
      </c>
      <c r="E42" s="50">
        <v>0</v>
      </c>
      <c r="F42" s="50">
        <f>'Средства по кодам I-IV квартал'!J67</f>
        <v>0</v>
      </c>
      <c r="G42" s="50">
        <f>'Средства по кодам I-IV квартал'!K67</f>
        <v>0</v>
      </c>
      <c r="H42" s="50"/>
    </row>
  </sheetData>
  <mergeCells count="20">
    <mergeCell ref="A28:A32"/>
    <mergeCell ref="B28:B32"/>
    <mergeCell ref="A4:A6"/>
    <mergeCell ref="B4:B6"/>
    <mergeCell ref="C4:C6"/>
    <mergeCell ref="D4:E5"/>
    <mergeCell ref="F4:G4"/>
    <mergeCell ref="A2:H2"/>
    <mergeCell ref="A38:A42"/>
    <mergeCell ref="B38:B42"/>
    <mergeCell ref="H4:H6"/>
    <mergeCell ref="F5:F6"/>
    <mergeCell ref="A7:A13"/>
    <mergeCell ref="B7:B13"/>
    <mergeCell ref="A14:A20"/>
    <mergeCell ref="B14:B20"/>
    <mergeCell ref="A33:A37"/>
    <mergeCell ref="B33:B37"/>
    <mergeCell ref="A21:A27"/>
    <mergeCell ref="B21:B27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7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67"/>
  <sheetViews>
    <sheetView zoomScaleNormal="100" zoomScaleSheetLayoutView="98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K7" sqref="K7"/>
    </sheetView>
  </sheetViews>
  <sheetFormatPr defaultRowHeight="13.2"/>
  <cols>
    <col min="1" max="1" width="27.88671875" style="42" bestFit="1" customWidth="1"/>
    <col min="2" max="2" width="43.33203125" style="42" bestFit="1" customWidth="1"/>
    <col min="3" max="3" width="40.109375" style="42" bestFit="1" customWidth="1"/>
    <col min="4" max="4" width="14.6640625" style="42" customWidth="1"/>
    <col min="5" max="5" width="9.33203125" style="42" bestFit="1" customWidth="1"/>
    <col min="6" max="6" width="9.109375" style="42"/>
    <col min="7" max="7" width="9.33203125" style="42" bestFit="1" customWidth="1"/>
    <col min="8" max="11" width="18.44140625" style="42" bestFit="1" customWidth="1"/>
    <col min="12" max="13" width="18.44140625" style="42" hidden="1" customWidth="1"/>
    <col min="14" max="14" width="9.109375" style="42" customWidth="1"/>
    <col min="16" max="16" width="15.5546875" bestFit="1" customWidth="1"/>
  </cols>
  <sheetData>
    <row r="1" spans="1:14" ht="63" customHeight="1">
      <c r="A1" s="245" t="s">
        <v>55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</row>
    <row r="2" spans="1:14" ht="15.6">
      <c r="A2" s="22"/>
      <c r="B2" s="21"/>
      <c r="C2" s="22"/>
      <c r="D2" s="22"/>
      <c r="E2" s="22"/>
      <c r="F2" s="22"/>
      <c r="G2" s="22"/>
      <c r="H2" s="22"/>
      <c r="I2" s="22"/>
      <c r="J2" s="22"/>
      <c r="K2" s="21"/>
      <c r="L2" s="22"/>
      <c r="M2" s="22"/>
      <c r="N2" s="23" t="s">
        <v>38</v>
      </c>
    </row>
    <row r="3" spans="1:14" ht="31.2">
      <c r="A3" s="252" t="s">
        <v>56</v>
      </c>
      <c r="B3" s="253" t="s">
        <v>57</v>
      </c>
      <c r="C3" s="252" t="s">
        <v>58</v>
      </c>
      <c r="D3" s="252" t="s">
        <v>59</v>
      </c>
      <c r="E3" s="252"/>
      <c r="F3" s="252"/>
      <c r="G3" s="252"/>
      <c r="H3" s="252"/>
      <c r="I3" s="252"/>
      <c r="J3" s="252"/>
      <c r="K3" s="252"/>
      <c r="L3" s="252"/>
      <c r="M3" s="252"/>
      <c r="N3" s="77" t="s">
        <v>60</v>
      </c>
    </row>
    <row r="4" spans="1:14" ht="15.75" customHeight="1">
      <c r="A4" s="252"/>
      <c r="B4" s="254"/>
      <c r="C4" s="252"/>
      <c r="D4" s="252" t="s">
        <v>61</v>
      </c>
      <c r="E4" s="252" t="s">
        <v>62</v>
      </c>
      <c r="F4" s="252" t="s">
        <v>63</v>
      </c>
      <c r="G4" s="252" t="s">
        <v>64</v>
      </c>
      <c r="H4" s="256" t="s">
        <v>273</v>
      </c>
      <c r="I4" s="257"/>
      <c r="J4" s="260" t="s">
        <v>274</v>
      </c>
      <c r="K4" s="261"/>
      <c r="L4" s="256" t="s">
        <v>5</v>
      </c>
      <c r="M4" s="257"/>
      <c r="N4" s="78"/>
    </row>
    <row r="5" spans="1:14" ht="31.2">
      <c r="A5" s="252"/>
      <c r="B5" s="254"/>
      <c r="C5" s="252"/>
      <c r="D5" s="252"/>
      <c r="E5" s="252"/>
      <c r="F5" s="252"/>
      <c r="G5" s="252"/>
      <c r="H5" s="258"/>
      <c r="I5" s="259"/>
      <c r="J5" s="253" t="s">
        <v>43</v>
      </c>
      <c r="K5" s="213" t="s">
        <v>301</v>
      </c>
      <c r="L5" s="258"/>
      <c r="M5" s="259"/>
      <c r="N5" s="78"/>
    </row>
    <row r="6" spans="1:14" ht="15.6">
      <c r="A6" s="252"/>
      <c r="B6" s="255"/>
      <c r="C6" s="252"/>
      <c r="D6" s="252"/>
      <c r="E6" s="252"/>
      <c r="F6" s="252"/>
      <c r="G6" s="252"/>
      <c r="H6" s="103" t="s">
        <v>11</v>
      </c>
      <c r="I6" s="103" t="s">
        <v>10</v>
      </c>
      <c r="J6" s="255"/>
      <c r="K6" s="103" t="s">
        <v>10</v>
      </c>
      <c r="L6" s="102" t="s">
        <v>8</v>
      </c>
      <c r="M6" s="103" t="s">
        <v>9</v>
      </c>
      <c r="N6" s="79"/>
    </row>
    <row r="7" spans="1:14" ht="15.75" customHeight="1">
      <c r="A7" s="253" t="s">
        <v>44</v>
      </c>
      <c r="B7" s="253" t="s">
        <v>65</v>
      </c>
      <c r="C7" s="104" t="s">
        <v>66</v>
      </c>
      <c r="D7" s="105" t="s">
        <v>67</v>
      </c>
      <c r="E7" s="105" t="s">
        <v>68</v>
      </c>
      <c r="F7" s="105" t="s">
        <v>68</v>
      </c>
      <c r="G7" s="105" t="s">
        <v>68</v>
      </c>
      <c r="H7" s="144">
        <v>38769661.899999999</v>
      </c>
      <c r="I7" s="144">
        <v>37247176.399999999</v>
      </c>
      <c r="J7" s="144">
        <f>J9+J10+J11+J12</f>
        <v>39835744.810000002</v>
      </c>
      <c r="K7" s="144">
        <f>K9+K10+K11</f>
        <v>36921460.829999998</v>
      </c>
      <c r="L7" s="107" t="e">
        <f>L9+L10+L11</f>
        <v>#REF!</v>
      </c>
      <c r="M7" s="107" t="e">
        <f>M9+M10+M11</f>
        <v>#REF!</v>
      </c>
      <c r="N7" s="25"/>
    </row>
    <row r="8" spans="1:14" ht="15.6">
      <c r="A8" s="254"/>
      <c r="B8" s="254"/>
      <c r="C8" s="104" t="s">
        <v>69</v>
      </c>
      <c r="D8" s="105"/>
      <c r="E8" s="105"/>
      <c r="F8" s="105"/>
      <c r="G8" s="103"/>
      <c r="H8" s="111"/>
      <c r="I8" s="111"/>
      <c r="J8" s="148"/>
      <c r="K8" s="148"/>
      <c r="L8" s="108"/>
      <c r="M8" s="108"/>
      <c r="N8" s="25"/>
    </row>
    <row r="9" spans="1:14" ht="15.6">
      <c r="A9" s="254"/>
      <c r="B9" s="254"/>
      <c r="C9" s="104" t="s">
        <v>70</v>
      </c>
      <c r="D9" s="105" t="s">
        <v>67</v>
      </c>
      <c r="E9" s="105" t="s">
        <v>71</v>
      </c>
      <c r="F9" s="105" t="s">
        <v>68</v>
      </c>
      <c r="G9" s="105" t="s">
        <v>68</v>
      </c>
      <c r="H9" s="144">
        <v>38769661.899999999</v>
      </c>
      <c r="I9" s="144">
        <v>37247176.399999999</v>
      </c>
      <c r="J9" s="144">
        <f>J15+J36+J59+J62+J63</f>
        <v>39054544.810000002</v>
      </c>
      <c r="K9" s="144">
        <f>K15+K36+K59+K62+K63</f>
        <v>36140260.829999998</v>
      </c>
      <c r="L9" s="106" t="e">
        <f>L15+L36</f>
        <v>#REF!</v>
      </c>
      <c r="M9" s="106" t="e">
        <f>M15+M36</f>
        <v>#REF!</v>
      </c>
      <c r="N9" s="25"/>
    </row>
    <row r="10" spans="1:14" ht="31.2">
      <c r="A10" s="254"/>
      <c r="B10" s="254"/>
      <c r="C10" s="104" t="s">
        <v>199</v>
      </c>
      <c r="D10" s="105" t="s">
        <v>67</v>
      </c>
      <c r="E10" s="105" t="s">
        <v>200</v>
      </c>
      <c r="F10" s="105" t="s">
        <v>68</v>
      </c>
      <c r="G10" s="105" t="s">
        <v>68</v>
      </c>
      <c r="H10" s="144">
        <v>0</v>
      </c>
      <c r="I10" s="144">
        <v>0</v>
      </c>
      <c r="J10" s="144">
        <f>J37</f>
        <v>30000</v>
      </c>
      <c r="K10" s="144">
        <f>K37</f>
        <v>30000</v>
      </c>
      <c r="L10" s="106">
        <f>L37</f>
        <v>0</v>
      </c>
      <c r="M10" s="106">
        <f>M37</f>
        <v>0</v>
      </c>
      <c r="N10" s="25"/>
    </row>
    <row r="11" spans="1:14" ht="31.2">
      <c r="A11" s="254"/>
      <c r="B11" s="254"/>
      <c r="C11" s="104" t="s">
        <v>72</v>
      </c>
      <c r="D11" s="105" t="s">
        <v>67</v>
      </c>
      <c r="E11" s="105" t="s">
        <v>73</v>
      </c>
      <c r="F11" s="105" t="s">
        <v>68</v>
      </c>
      <c r="G11" s="105" t="s">
        <v>68</v>
      </c>
      <c r="H11" s="144">
        <v>0</v>
      </c>
      <c r="I11" s="144">
        <v>0</v>
      </c>
      <c r="J11" s="144">
        <f t="shared" ref="J11:K11" si="0">J38</f>
        <v>751200</v>
      </c>
      <c r="K11" s="144">
        <f t="shared" si="0"/>
        <v>751200</v>
      </c>
      <c r="L11" s="106">
        <f>L56</f>
        <v>20000</v>
      </c>
      <c r="M11" s="106">
        <f>M56</f>
        <v>20000</v>
      </c>
      <c r="N11" s="25"/>
    </row>
    <row r="12" spans="1:14" ht="42.75" hidden="1" customHeight="1">
      <c r="A12" s="255"/>
      <c r="B12" s="255"/>
      <c r="C12" s="104" t="s">
        <v>130</v>
      </c>
      <c r="D12" s="105" t="s">
        <v>67</v>
      </c>
      <c r="E12" s="105" t="s">
        <v>74</v>
      </c>
      <c r="F12" s="105" t="s">
        <v>68</v>
      </c>
      <c r="G12" s="105" t="s">
        <v>68</v>
      </c>
      <c r="H12" s="144">
        <v>0</v>
      </c>
      <c r="I12" s="144">
        <v>0</v>
      </c>
      <c r="J12" s="144">
        <f>J67</f>
        <v>0</v>
      </c>
      <c r="K12" s="144">
        <f>K67</f>
        <v>0</v>
      </c>
      <c r="L12" s="106"/>
      <c r="M12" s="106"/>
      <c r="N12" s="25"/>
    </row>
    <row r="13" spans="1:14" ht="15.75" customHeight="1">
      <c r="A13" s="249" t="s">
        <v>52</v>
      </c>
      <c r="B13" s="246" t="s">
        <v>53</v>
      </c>
      <c r="C13" s="152" t="s">
        <v>75</v>
      </c>
      <c r="D13" s="153" t="s">
        <v>76</v>
      </c>
      <c r="E13" s="153" t="s">
        <v>71</v>
      </c>
      <c r="F13" s="153" t="s">
        <v>68</v>
      </c>
      <c r="G13" s="154" t="s">
        <v>68</v>
      </c>
      <c r="H13" s="49">
        <v>28715902.899999999</v>
      </c>
      <c r="I13" s="49">
        <v>27641035.079999998</v>
      </c>
      <c r="J13" s="49">
        <f t="shared" ref="J13:K13" si="1">J15</f>
        <v>31464979.270000003</v>
      </c>
      <c r="K13" s="49">
        <f t="shared" si="1"/>
        <v>29571987.959999997</v>
      </c>
      <c r="L13" s="107" t="e">
        <f>L15</f>
        <v>#REF!</v>
      </c>
      <c r="M13" s="107" t="e">
        <f>M15</f>
        <v>#REF!</v>
      </c>
      <c r="N13" s="26"/>
    </row>
    <row r="14" spans="1:14" ht="15.6">
      <c r="A14" s="250"/>
      <c r="B14" s="247"/>
      <c r="C14" s="152" t="s">
        <v>69</v>
      </c>
      <c r="D14" s="186"/>
      <c r="E14" s="186"/>
      <c r="F14" s="186"/>
      <c r="G14" s="187"/>
      <c r="H14" s="50"/>
      <c r="I14" s="50"/>
      <c r="J14" s="148"/>
      <c r="K14" s="148"/>
      <c r="L14" s="108"/>
      <c r="M14" s="108"/>
      <c r="N14" s="26"/>
    </row>
    <row r="15" spans="1:14" ht="45" customHeight="1">
      <c r="A15" s="251"/>
      <c r="B15" s="248"/>
      <c r="C15" s="152" t="s">
        <v>70</v>
      </c>
      <c r="D15" s="153" t="s">
        <v>76</v>
      </c>
      <c r="E15" s="153" t="s">
        <v>71</v>
      </c>
      <c r="F15" s="153" t="s">
        <v>68</v>
      </c>
      <c r="G15" s="154" t="s">
        <v>68</v>
      </c>
      <c r="H15" s="49">
        <v>28715902.899999999</v>
      </c>
      <c r="I15" s="49">
        <v>27641035.079999998</v>
      </c>
      <c r="J15" s="49">
        <f>J16+J22+J27</f>
        <v>31464979.270000003</v>
      </c>
      <c r="K15" s="49">
        <f>K16+K22+K27</f>
        <v>29571987.959999997</v>
      </c>
      <c r="L15" s="106" t="e">
        <f>#REF!+#REF!+L18+L19+L21+L29</f>
        <v>#REF!</v>
      </c>
      <c r="M15" s="106" t="e">
        <f>#REF!+#REF!+M18+M19+M21+M29</f>
        <v>#REF!</v>
      </c>
      <c r="N15" s="26"/>
    </row>
    <row r="16" spans="1:14" s="42" customFormat="1" ht="15.6">
      <c r="A16" s="246" t="s">
        <v>131</v>
      </c>
      <c r="B16" s="246" t="s">
        <v>82</v>
      </c>
      <c r="C16" s="24" t="s">
        <v>75</v>
      </c>
      <c r="D16" s="153" t="s">
        <v>83</v>
      </c>
      <c r="E16" s="153" t="s">
        <v>68</v>
      </c>
      <c r="F16" s="153" t="s">
        <v>68</v>
      </c>
      <c r="G16" s="154" t="s">
        <v>68</v>
      </c>
      <c r="H16" s="49">
        <v>18178750</v>
      </c>
      <c r="I16" s="49">
        <v>17876551.84</v>
      </c>
      <c r="J16" s="49">
        <f t="shared" ref="J16:K16" si="2">J18+J19+J20+J21</f>
        <v>19594259.460000001</v>
      </c>
      <c r="K16" s="49">
        <f t="shared" si="2"/>
        <v>18919090.159999996</v>
      </c>
      <c r="L16" s="107">
        <f t="shared" ref="L16:M16" si="3">L18+L19+L21</f>
        <v>15274651</v>
      </c>
      <c r="M16" s="107">
        <f t="shared" si="3"/>
        <v>15274651</v>
      </c>
      <c r="N16" s="24"/>
    </row>
    <row r="17" spans="1:14" s="42" customFormat="1" ht="15.75" customHeight="1">
      <c r="A17" s="247"/>
      <c r="B17" s="247"/>
      <c r="C17" s="24" t="s">
        <v>87</v>
      </c>
      <c r="D17" s="156"/>
      <c r="E17" s="156"/>
      <c r="F17" s="156"/>
      <c r="G17" s="157"/>
      <c r="H17" s="50"/>
      <c r="I17" s="50"/>
      <c r="J17" s="148"/>
      <c r="K17" s="148"/>
      <c r="L17" s="110"/>
      <c r="M17" s="110"/>
      <c r="N17" s="24"/>
    </row>
    <row r="18" spans="1:14" s="42" customFormat="1" ht="15.75" customHeight="1">
      <c r="A18" s="247"/>
      <c r="B18" s="247"/>
      <c r="C18" s="246" t="s">
        <v>70</v>
      </c>
      <c r="D18" s="188" t="s">
        <v>83</v>
      </c>
      <c r="E18" s="188" t="s">
        <v>71</v>
      </c>
      <c r="F18" s="188" t="s">
        <v>207</v>
      </c>
      <c r="G18" s="189" t="s">
        <v>84</v>
      </c>
      <c r="H18" s="50">
        <v>16663099</v>
      </c>
      <c r="I18" s="50">
        <v>16603176.07</v>
      </c>
      <c r="J18" s="50">
        <f>'Бюджет - I-IV квартал'!H76+'Бюджет - I-IV квартал'!H77+'Бюджет - I-IV квартал'!H78</f>
        <v>17913491.460000001</v>
      </c>
      <c r="K18" s="50">
        <f>'Бюджет - I-IV квартал'!I76+'Бюджет - I-IV квартал'!I77+'Бюджет - I-IV квартал'!I78</f>
        <v>17406442.259999998</v>
      </c>
      <c r="L18" s="106">
        <f>'Роспись расходов'!G22</f>
        <v>13790425</v>
      </c>
      <c r="M18" s="106">
        <f>'Роспись расходов'!H22</f>
        <v>13790425</v>
      </c>
      <c r="N18" s="24"/>
    </row>
    <row r="19" spans="1:14" s="42" customFormat="1" ht="15.6">
      <c r="A19" s="247"/>
      <c r="B19" s="247"/>
      <c r="C19" s="247"/>
      <c r="D19" s="153" t="s">
        <v>83</v>
      </c>
      <c r="E19" s="188" t="s">
        <v>71</v>
      </c>
      <c r="F19" s="188" t="s">
        <v>207</v>
      </c>
      <c r="G19" s="189" t="s">
        <v>80</v>
      </c>
      <c r="H19" s="50">
        <v>1512651</v>
      </c>
      <c r="I19" s="50">
        <v>1273375.77</v>
      </c>
      <c r="J19" s="50">
        <f>'Бюджет - I-IV квартал'!H80+'Бюджет - I-IV квартал'!H79</f>
        <v>1677768</v>
      </c>
      <c r="K19" s="50">
        <f>'Бюджет - I-IV квартал'!I80+'Бюджет - I-IV квартал'!I79</f>
        <v>1511797.9000000001</v>
      </c>
      <c r="L19" s="106">
        <f>'Роспись расходов'!G24</f>
        <v>1477726</v>
      </c>
      <c r="M19" s="106">
        <f>'Роспись расходов'!H24</f>
        <v>1477726</v>
      </c>
      <c r="N19" s="24"/>
    </row>
    <row r="20" spans="1:14" s="42" customFormat="1" ht="15.6" hidden="1">
      <c r="A20" s="247"/>
      <c r="B20" s="247"/>
      <c r="C20" s="247"/>
      <c r="D20" s="153" t="s">
        <v>83</v>
      </c>
      <c r="E20" s="153" t="s">
        <v>71</v>
      </c>
      <c r="F20" s="153" t="s">
        <v>207</v>
      </c>
      <c r="G20" s="154" t="s">
        <v>208</v>
      </c>
      <c r="H20" s="50">
        <v>0</v>
      </c>
      <c r="I20" s="50">
        <v>0</v>
      </c>
      <c r="J20" s="50">
        <v>0</v>
      </c>
      <c r="K20" s="50">
        <v>0</v>
      </c>
      <c r="L20" s="107">
        <f>'Роспись расходов'!G25</f>
        <v>6500</v>
      </c>
      <c r="M20" s="107">
        <f>'Роспись расходов'!H25</f>
        <v>6500</v>
      </c>
      <c r="N20" s="24"/>
    </row>
    <row r="21" spans="1:14" s="42" customFormat="1" ht="15.6">
      <c r="A21" s="247"/>
      <c r="B21" s="247"/>
      <c r="C21" s="248"/>
      <c r="D21" s="153" t="s">
        <v>83</v>
      </c>
      <c r="E21" s="153" t="s">
        <v>71</v>
      </c>
      <c r="F21" s="153" t="s">
        <v>207</v>
      </c>
      <c r="G21" s="154" t="s">
        <v>81</v>
      </c>
      <c r="H21" s="50">
        <v>3000</v>
      </c>
      <c r="I21" s="50">
        <v>0</v>
      </c>
      <c r="J21" s="50">
        <f>'Бюджет - I-IV квартал'!H81+'Бюджет - I-IV квартал'!H82</f>
        <v>3000</v>
      </c>
      <c r="K21" s="50">
        <f>'Бюджет - I-IV квартал'!I81+'Бюджет - I-IV квартал'!I82</f>
        <v>850</v>
      </c>
      <c r="L21" s="107">
        <f>'Роспись расходов'!G26</f>
        <v>6500</v>
      </c>
      <c r="M21" s="107">
        <f>'Роспись расходов'!H26</f>
        <v>6500</v>
      </c>
      <c r="N21" s="24"/>
    </row>
    <row r="22" spans="1:14" s="42" customFormat="1" ht="15.75" customHeight="1">
      <c r="A22" s="262" t="s">
        <v>131</v>
      </c>
      <c r="B22" s="262" t="s">
        <v>204</v>
      </c>
      <c r="C22" s="152" t="s">
        <v>75</v>
      </c>
      <c r="D22" s="153" t="s">
        <v>203</v>
      </c>
      <c r="E22" s="153" t="s">
        <v>68</v>
      </c>
      <c r="F22" s="153" t="s">
        <v>68</v>
      </c>
      <c r="G22" s="154" t="s">
        <v>68</v>
      </c>
      <c r="H22" s="49">
        <v>10517131.9</v>
      </c>
      <c r="I22" s="49">
        <v>9744462.2400000002</v>
      </c>
      <c r="J22" s="49">
        <f>J24+J25+J26</f>
        <v>11520368.810000001</v>
      </c>
      <c r="K22" s="49">
        <f>K24+K25+K26</f>
        <v>10302897.800000001</v>
      </c>
      <c r="L22" s="155">
        <f>L24</f>
        <v>9018</v>
      </c>
      <c r="M22" s="155">
        <f>M24</f>
        <v>9018</v>
      </c>
      <c r="N22" s="27"/>
    </row>
    <row r="23" spans="1:14" s="42" customFormat="1" ht="15.6">
      <c r="A23" s="263"/>
      <c r="B23" s="263"/>
      <c r="C23" s="152" t="s">
        <v>87</v>
      </c>
      <c r="D23" s="153"/>
      <c r="E23" s="156"/>
      <c r="F23" s="156"/>
      <c r="G23" s="157"/>
      <c r="H23" s="50"/>
      <c r="I23" s="50"/>
      <c r="J23" s="50"/>
      <c r="K23" s="50"/>
      <c r="L23" s="158"/>
      <c r="M23" s="158"/>
      <c r="N23" s="20"/>
    </row>
    <row r="24" spans="1:14" s="42" customFormat="1" ht="15.75" customHeight="1">
      <c r="A24" s="263"/>
      <c r="B24" s="263"/>
      <c r="C24" s="262" t="s">
        <v>70</v>
      </c>
      <c r="D24" s="153" t="s">
        <v>203</v>
      </c>
      <c r="E24" s="20" t="s">
        <v>71</v>
      </c>
      <c r="F24" s="153" t="s">
        <v>77</v>
      </c>
      <c r="G24" s="159">
        <v>240</v>
      </c>
      <c r="H24" s="50">
        <v>10494458.9</v>
      </c>
      <c r="I24" s="50">
        <v>9724189.2400000002</v>
      </c>
      <c r="J24" s="50">
        <f>'Бюджет - I-IV квартал'!H68+'Бюджет - I-IV квартал'!H69</f>
        <v>11481170.74</v>
      </c>
      <c r="K24" s="50">
        <f>'Бюджет - I-IV квартал'!I68+'Бюджет - I-IV квартал'!I69</f>
        <v>10266099.73</v>
      </c>
      <c r="L24" s="160">
        <f>'Роспись расходов'!G28</f>
        <v>9018</v>
      </c>
      <c r="M24" s="160">
        <f>'Роспись расходов'!H28</f>
        <v>9018</v>
      </c>
      <c r="N24" s="24"/>
    </row>
    <row r="25" spans="1:14" s="42" customFormat="1" ht="15.75" customHeight="1">
      <c r="A25" s="263"/>
      <c r="B25" s="263"/>
      <c r="C25" s="263"/>
      <c r="D25" s="153" t="s">
        <v>203</v>
      </c>
      <c r="E25" s="20">
        <v>9</v>
      </c>
      <c r="F25" s="153" t="s">
        <v>77</v>
      </c>
      <c r="G25" s="159">
        <v>831</v>
      </c>
      <c r="H25" s="50">
        <v>20273</v>
      </c>
      <c r="I25" s="50">
        <v>20273</v>
      </c>
      <c r="J25" s="50">
        <f>'Бюджет - I-IV квартал'!H70</f>
        <v>36798.07</v>
      </c>
      <c r="K25" s="50">
        <f>'Бюджет - I-IV квартал'!I70</f>
        <v>36798.07</v>
      </c>
      <c r="L25" s="160"/>
      <c r="M25" s="160"/>
      <c r="N25" s="24"/>
    </row>
    <row r="26" spans="1:14" s="42" customFormat="1" ht="15.75" customHeight="1">
      <c r="A26" s="264"/>
      <c r="B26" s="264"/>
      <c r="C26" s="264"/>
      <c r="D26" s="153" t="s">
        <v>203</v>
      </c>
      <c r="E26" s="20" t="s">
        <v>71</v>
      </c>
      <c r="F26" s="153" t="s">
        <v>77</v>
      </c>
      <c r="G26" s="159">
        <v>850</v>
      </c>
      <c r="H26" s="50">
        <v>2400</v>
      </c>
      <c r="I26" s="50">
        <v>0</v>
      </c>
      <c r="J26" s="50">
        <f>'Бюджет - I-IV квартал'!H71</f>
        <v>2400</v>
      </c>
      <c r="K26" s="50">
        <f>'Бюджет - I-IV квартал'!I71</f>
        <v>0</v>
      </c>
      <c r="L26" s="160">
        <f>'Роспись расходов'!G29</f>
        <v>9018</v>
      </c>
      <c r="M26" s="160">
        <f>'Роспись расходов'!H29</f>
        <v>9018</v>
      </c>
      <c r="N26" s="24"/>
    </row>
    <row r="27" spans="1:14" s="42" customFormat="1" ht="15.6">
      <c r="A27" s="262" t="s">
        <v>131</v>
      </c>
      <c r="B27" s="262" t="s">
        <v>85</v>
      </c>
      <c r="C27" s="152" t="s">
        <v>75</v>
      </c>
      <c r="D27" s="153" t="s">
        <v>86</v>
      </c>
      <c r="E27" s="153" t="s">
        <v>68</v>
      </c>
      <c r="F27" s="153" t="s">
        <v>68</v>
      </c>
      <c r="G27" s="154" t="s">
        <v>68</v>
      </c>
      <c r="H27" s="49">
        <v>20021</v>
      </c>
      <c r="I27" s="49">
        <v>20021</v>
      </c>
      <c r="J27" s="49">
        <f t="shared" ref="J27:K27" si="4">J29</f>
        <v>350351</v>
      </c>
      <c r="K27" s="49">
        <f t="shared" si="4"/>
        <v>350000</v>
      </c>
      <c r="L27" s="107">
        <f>L29</f>
        <v>9018</v>
      </c>
      <c r="M27" s="107">
        <f>M29</f>
        <v>9018</v>
      </c>
      <c r="N27" s="27"/>
    </row>
    <row r="28" spans="1:14" s="42" customFormat="1" ht="15.6">
      <c r="A28" s="263"/>
      <c r="B28" s="263"/>
      <c r="C28" s="152" t="s">
        <v>87</v>
      </c>
      <c r="D28" s="156"/>
      <c r="E28" s="156"/>
      <c r="F28" s="156"/>
      <c r="G28" s="157"/>
      <c r="H28" s="50"/>
      <c r="I28" s="50"/>
      <c r="J28" s="50"/>
      <c r="K28" s="50"/>
      <c r="L28" s="108"/>
      <c r="M28" s="108"/>
      <c r="N28" s="20"/>
    </row>
    <row r="29" spans="1:14" s="42" customFormat="1" ht="15.75" customHeight="1">
      <c r="A29" s="263"/>
      <c r="B29" s="263"/>
      <c r="C29" s="190" t="s">
        <v>70</v>
      </c>
      <c r="D29" s="153" t="s">
        <v>86</v>
      </c>
      <c r="E29" s="20" t="s">
        <v>71</v>
      </c>
      <c r="F29" s="153" t="s">
        <v>77</v>
      </c>
      <c r="G29" s="159">
        <v>240</v>
      </c>
      <c r="H29" s="50">
        <v>20021</v>
      </c>
      <c r="I29" s="50">
        <v>20021</v>
      </c>
      <c r="J29" s="50">
        <f>'Бюджет - I-IV квартал'!H87+'Бюджет - I-IV квартал'!H88</f>
        <v>350351</v>
      </c>
      <c r="K29" s="50">
        <f>'Бюджет - I-IV квартал'!I87+'Бюджет - I-IV квартал'!I88</f>
        <v>350000</v>
      </c>
      <c r="L29" s="106">
        <f>'Роспись расходов'!G31</f>
        <v>9018</v>
      </c>
      <c r="M29" s="106">
        <f>'Роспись расходов'!H31</f>
        <v>9018</v>
      </c>
      <c r="N29" s="24"/>
    </row>
    <row r="30" spans="1:14" s="42" customFormat="1" ht="15.75" hidden="1" customHeight="1">
      <c r="A30" s="262" t="s">
        <v>131</v>
      </c>
      <c r="B30" s="262" t="s">
        <v>78</v>
      </c>
      <c r="C30" s="152" t="s">
        <v>75</v>
      </c>
      <c r="D30" s="153" t="s">
        <v>79</v>
      </c>
      <c r="E30" s="153" t="s">
        <v>68</v>
      </c>
      <c r="F30" s="153" t="s">
        <v>68</v>
      </c>
      <c r="G30" s="154" t="s">
        <v>68</v>
      </c>
      <c r="H30" s="49"/>
      <c r="I30" s="49"/>
      <c r="J30" s="148"/>
      <c r="K30" s="148"/>
      <c r="L30" s="107">
        <f>L32</f>
        <v>73082</v>
      </c>
      <c r="M30" s="107">
        <f>M32</f>
        <v>73082</v>
      </c>
      <c r="N30" s="27"/>
    </row>
    <row r="31" spans="1:14" s="42" customFormat="1" ht="15.6" hidden="1">
      <c r="A31" s="263"/>
      <c r="B31" s="263"/>
      <c r="C31" s="152" t="s">
        <v>87</v>
      </c>
      <c r="D31" s="153"/>
      <c r="E31" s="156"/>
      <c r="F31" s="156"/>
      <c r="G31" s="157"/>
      <c r="H31" s="50"/>
      <c r="I31" s="50"/>
      <c r="J31" s="148"/>
      <c r="K31" s="148"/>
      <c r="L31" s="108"/>
      <c r="M31" s="108"/>
      <c r="N31" s="20"/>
    </row>
    <row r="32" spans="1:14" s="42" customFormat="1" ht="15.75" hidden="1" customHeight="1">
      <c r="A32" s="263"/>
      <c r="B32" s="263"/>
      <c r="C32" s="262" t="s">
        <v>70</v>
      </c>
      <c r="D32" s="153" t="s">
        <v>79</v>
      </c>
      <c r="E32" s="20" t="s">
        <v>71</v>
      </c>
      <c r="F32" s="153" t="s">
        <v>77</v>
      </c>
      <c r="G32" s="159">
        <v>240</v>
      </c>
      <c r="H32" s="50"/>
      <c r="I32" s="50"/>
      <c r="J32" s="148"/>
      <c r="K32" s="148"/>
      <c r="L32" s="106">
        <f>'Роспись расходов'!G35</f>
        <v>73082</v>
      </c>
      <c r="M32" s="106">
        <f>'Роспись расходов'!H35</f>
        <v>73082</v>
      </c>
      <c r="N32" s="24"/>
    </row>
    <row r="33" spans="1:14" s="42" customFormat="1" ht="15.75" hidden="1" customHeight="1">
      <c r="A33" s="264"/>
      <c r="B33" s="264"/>
      <c r="C33" s="264"/>
      <c r="D33" s="153" t="s">
        <v>79</v>
      </c>
      <c r="E33" s="20" t="s">
        <v>71</v>
      </c>
      <c r="F33" s="153" t="s">
        <v>77</v>
      </c>
      <c r="G33" s="159">
        <v>850</v>
      </c>
      <c r="H33" s="50"/>
      <c r="I33" s="50"/>
      <c r="J33" s="148"/>
      <c r="K33" s="148"/>
      <c r="L33" s="106">
        <f>'Роспись расходов'!G36</f>
        <v>73082</v>
      </c>
      <c r="M33" s="106">
        <f>'Роспись расходов'!H36</f>
        <v>73082</v>
      </c>
      <c r="N33" s="24"/>
    </row>
    <row r="34" spans="1:14" ht="15.75" customHeight="1">
      <c r="A34" s="249" t="s">
        <v>52</v>
      </c>
      <c r="B34" s="246" t="s">
        <v>54</v>
      </c>
      <c r="C34" s="152" t="s">
        <v>75</v>
      </c>
      <c r="D34" s="153" t="s">
        <v>88</v>
      </c>
      <c r="E34" s="20" t="s">
        <v>68</v>
      </c>
      <c r="F34" s="20" t="s">
        <v>68</v>
      </c>
      <c r="G34" s="191" t="s">
        <v>68</v>
      </c>
      <c r="H34" s="49">
        <v>1357581</v>
      </c>
      <c r="I34" s="49">
        <v>1142581</v>
      </c>
      <c r="J34" s="49">
        <f>J36+J37+J38</f>
        <v>2447737</v>
      </c>
      <c r="K34" s="49">
        <f t="shared" ref="K34" si="5">K36+K37+K38</f>
        <v>1811508.48</v>
      </c>
      <c r="L34" s="107">
        <f>L36+L37+L38</f>
        <v>860146</v>
      </c>
      <c r="M34" s="107">
        <f>M36+M37+M38</f>
        <v>860146</v>
      </c>
      <c r="N34" s="24"/>
    </row>
    <row r="35" spans="1:14" ht="15.6">
      <c r="A35" s="250"/>
      <c r="B35" s="247"/>
      <c r="C35" s="152" t="s">
        <v>87</v>
      </c>
      <c r="D35" s="153"/>
      <c r="E35" s="20"/>
      <c r="F35" s="20"/>
      <c r="G35" s="191"/>
      <c r="H35" s="50"/>
      <c r="I35" s="50"/>
      <c r="J35" s="148"/>
      <c r="K35" s="148"/>
      <c r="L35" s="106"/>
      <c r="M35" s="106"/>
      <c r="N35" s="24"/>
    </row>
    <row r="36" spans="1:14" ht="15.6">
      <c r="A36" s="250"/>
      <c r="B36" s="247"/>
      <c r="C36" s="152" t="s">
        <v>70</v>
      </c>
      <c r="D36" s="153" t="s">
        <v>88</v>
      </c>
      <c r="E36" s="20" t="s">
        <v>71</v>
      </c>
      <c r="F36" s="20" t="s">
        <v>68</v>
      </c>
      <c r="G36" s="191" t="s">
        <v>68</v>
      </c>
      <c r="H36" s="49">
        <v>1357581</v>
      </c>
      <c r="I36" s="49">
        <v>1142581</v>
      </c>
      <c r="J36" s="49">
        <f>J41+J47+J53+J44</f>
        <v>1666537</v>
      </c>
      <c r="K36" s="49">
        <f>K41+K47+K53+K44</f>
        <v>1030308.48</v>
      </c>
      <c r="L36" s="107">
        <f>L41+L47</f>
        <v>840146</v>
      </c>
      <c r="M36" s="107">
        <f>M41+M47</f>
        <v>840146</v>
      </c>
      <c r="N36" s="24"/>
    </row>
    <row r="37" spans="1:14" ht="37.5" customHeight="1">
      <c r="A37" s="250"/>
      <c r="B37" s="247"/>
      <c r="C37" s="192" t="s">
        <v>199</v>
      </c>
      <c r="D37" s="153" t="s">
        <v>88</v>
      </c>
      <c r="E37" s="159">
        <v>733</v>
      </c>
      <c r="F37" s="20" t="s">
        <v>68</v>
      </c>
      <c r="G37" s="191" t="s">
        <v>68</v>
      </c>
      <c r="H37" s="49">
        <v>0</v>
      </c>
      <c r="I37" s="49">
        <v>0</v>
      </c>
      <c r="J37" s="49">
        <f>J48</f>
        <v>30000</v>
      </c>
      <c r="K37" s="49">
        <f>K48</f>
        <v>30000</v>
      </c>
      <c r="L37" s="107">
        <f t="shared" ref="L37:M37" si="6">L48</f>
        <v>0</v>
      </c>
      <c r="M37" s="107">
        <f t="shared" si="6"/>
        <v>0</v>
      </c>
      <c r="N37" s="76"/>
    </row>
    <row r="38" spans="1:14" ht="37.5" customHeight="1">
      <c r="A38" s="251"/>
      <c r="B38" s="248"/>
      <c r="C38" s="152" t="s">
        <v>72</v>
      </c>
      <c r="D38" s="153" t="s">
        <v>88</v>
      </c>
      <c r="E38" s="159">
        <v>734</v>
      </c>
      <c r="F38" s="20" t="s">
        <v>68</v>
      </c>
      <c r="G38" s="191" t="s">
        <v>68</v>
      </c>
      <c r="H38" s="49">
        <v>0</v>
      </c>
      <c r="I38" s="49">
        <v>0</v>
      </c>
      <c r="J38" s="49">
        <f>J49+J50</f>
        <v>751200</v>
      </c>
      <c r="K38" s="49">
        <f>K49+K50</f>
        <v>751200</v>
      </c>
      <c r="L38" s="106">
        <f t="shared" ref="L38:M38" si="7">L56</f>
        <v>20000</v>
      </c>
      <c r="M38" s="106">
        <f t="shared" si="7"/>
        <v>20000</v>
      </c>
      <c r="N38" s="76"/>
    </row>
    <row r="39" spans="1:14" s="42" customFormat="1" ht="15.6">
      <c r="A39" s="246" t="s">
        <v>131</v>
      </c>
      <c r="B39" s="246" t="s">
        <v>89</v>
      </c>
      <c r="C39" s="152" t="s">
        <v>75</v>
      </c>
      <c r="D39" s="153" t="s">
        <v>90</v>
      </c>
      <c r="E39" s="20" t="s">
        <v>68</v>
      </c>
      <c r="F39" s="20" t="s">
        <v>68</v>
      </c>
      <c r="G39" s="191" t="s">
        <v>68</v>
      </c>
      <c r="H39" s="50">
        <v>75000</v>
      </c>
      <c r="I39" s="50">
        <v>75000</v>
      </c>
      <c r="J39" s="50">
        <f t="shared" ref="J39:K39" si="8">J41</f>
        <v>144000</v>
      </c>
      <c r="K39" s="50">
        <f t="shared" si="8"/>
        <v>144000</v>
      </c>
      <c r="L39" s="107">
        <f t="shared" ref="L39:M39" si="9">L41</f>
        <v>73082</v>
      </c>
      <c r="M39" s="107">
        <f t="shared" si="9"/>
        <v>73082</v>
      </c>
      <c r="N39" s="27"/>
    </row>
    <row r="40" spans="1:14" s="42" customFormat="1" ht="15.6">
      <c r="A40" s="247"/>
      <c r="B40" s="247"/>
      <c r="C40" s="152" t="s">
        <v>87</v>
      </c>
      <c r="D40" s="156"/>
      <c r="E40" s="193"/>
      <c r="F40" s="193"/>
      <c r="G40" s="194"/>
      <c r="H40" s="50"/>
      <c r="I40" s="50"/>
      <c r="J40" s="148"/>
      <c r="K40" s="148"/>
      <c r="L40" s="108"/>
      <c r="M40" s="108"/>
      <c r="N40" s="20"/>
    </row>
    <row r="41" spans="1:14" s="42" customFormat="1" ht="15.6">
      <c r="A41" s="248"/>
      <c r="B41" s="248"/>
      <c r="C41" s="152" t="s">
        <v>70</v>
      </c>
      <c r="D41" s="153" t="s">
        <v>90</v>
      </c>
      <c r="E41" s="20" t="s">
        <v>71</v>
      </c>
      <c r="F41" s="153" t="s">
        <v>91</v>
      </c>
      <c r="G41" s="191" t="s">
        <v>80</v>
      </c>
      <c r="H41" s="50">
        <v>75000</v>
      </c>
      <c r="I41" s="50">
        <v>75000</v>
      </c>
      <c r="J41" s="50">
        <f>'Бюджет - I-IV квартал'!H32</f>
        <v>144000</v>
      </c>
      <c r="K41" s="50">
        <f>'Бюджет - I-IV квартал'!I32</f>
        <v>144000</v>
      </c>
      <c r="L41" s="106">
        <f>'Роспись расходов'!G37</f>
        <v>73082</v>
      </c>
      <c r="M41" s="106">
        <f>'Роспись расходов'!H37</f>
        <v>73082</v>
      </c>
      <c r="N41" s="20"/>
    </row>
    <row r="42" spans="1:14" s="42" customFormat="1" ht="15.6">
      <c r="A42" s="246" t="s">
        <v>131</v>
      </c>
      <c r="B42" s="246" t="s">
        <v>299</v>
      </c>
      <c r="C42" s="152" t="s">
        <v>75</v>
      </c>
      <c r="D42" s="153" t="s">
        <v>300</v>
      </c>
      <c r="E42" s="20" t="s">
        <v>68</v>
      </c>
      <c r="F42" s="20" t="s">
        <v>68</v>
      </c>
      <c r="G42" s="191" t="s">
        <v>68</v>
      </c>
      <c r="H42" s="50">
        <v>0</v>
      </c>
      <c r="I42" s="50">
        <v>0</v>
      </c>
      <c r="J42" s="50">
        <f t="shared" ref="J42:K42" si="10">J44</f>
        <v>135000</v>
      </c>
      <c r="K42" s="50">
        <f t="shared" si="10"/>
        <v>13500</v>
      </c>
      <c r="L42" s="106"/>
      <c r="M42" s="106"/>
      <c r="N42" s="20"/>
    </row>
    <row r="43" spans="1:14" s="42" customFormat="1" ht="15.6">
      <c r="A43" s="247"/>
      <c r="B43" s="247"/>
      <c r="C43" s="152" t="s">
        <v>87</v>
      </c>
      <c r="D43" s="156"/>
      <c r="E43" s="193"/>
      <c r="F43" s="193"/>
      <c r="G43" s="194"/>
      <c r="H43" s="50"/>
      <c r="I43" s="50"/>
      <c r="J43" s="148"/>
      <c r="K43" s="148"/>
      <c r="L43" s="106"/>
      <c r="M43" s="106"/>
      <c r="N43" s="20"/>
    </row>
    <row r="44" spans="1:14" s="42" customFormat="1" ht="15.6">
      <c r="A44" s="248"/>
      <c r="B44" s="248"/>
      <c r="C44" s="152" t="s">
        <v>70</v>
      </c>
      <c r="D44" s="153" t="s">
        <v>300</v>
      </c>
      <c r="E44" s="20" t="s">
        <v>71</v>
      </c>
      <c r="F44" s="153" t="s">
        <v>91</v>
      </c>
      <c r="G44" s="191" t="s">
        <v>80</v>
      </c>
      <c r="H44" s="50">
        <v>0</v>
      </c>
      <c r="I44" s="50">
        <v>0</v>
      </c>
      <c r="J44" s="50">
        <f>'Бюджет - I-IV квартал'!H37</f>
        <v>135000</v>
      </c>
      <c r="K44" s="50">
        <f>'Бюджет - I-IV квартал'!I37</f>
        <v>13500</v>
      </c>
      <c r="L44" s="106"/>
      <c r="M44" s="106"/>
      <c r="N44" s="20"/>
    </row>
    <row r="45" spans="1:14" s="42" customFormat="1" ht="15.75" customHeight="1">
      <c r="A45" s="262" t="s">
        <v>131</v>
      </c>
      <c r="B45" s="262" t="s">
        <v>92</v>
      </c>
      <c r="C45" s="152" t="s">
        <v>75</v>
      </c>
      <c r="D45" s="153" t="s">
        <v>93</v>
      </c>
      <c r="E45" s="20" t="s">
        <v>68</v>
      </c>
      <c r="F45" s="20" t="s">
        <v>68</v>
      </c>
      <c r="G45" s="191" t="s">
        <v>68</v>
      </c>
      <c r="H45" s="49">
        <v>782581</v>
      </c>
      <c r="I45" s="49">
        <v>782581</v>
      </c>
      <c r="J45" s="144">
        <f>J47+J48+J49+J50</f>
        <v>1668737</v>
      </c>
      <c r="K45" s="49">
        <f t="shared" ref="K45" si="11">K47+K48+K49+K50</f>
        <v>1654008.48</v>
      </c>
      <c r="L45" s="107">
        <f t="shared" ref="L45:M45" si="12">L47+L48</f>
        <v>767064</v>
      </c>
      <c r="M45" s="107">
        <f t="shared" si="12"/>
        <v>767064</v>
      </c>
      <c r="N45" s="24"/>
    </row>
    <row r="46" spans="1:14" s="42" customFormat="1" ht="15.6">
      <c r="A46" s="263"/>
      <c r="B46" s="263"/>
      <c r="C46" s="152" t="s">
        <v>87</v>
      </c>
      <c r="D46" s="156"/>
      <c r="E46" s="193"/>
      <c r="F46" s="193"/>
      <c r="G46" s="194"/>
      <c r="H46" s="50"/>
      <c r="I46" s="50"/>
      <c r="J46" s="50"/>
      <c r="K46" s="50"/>
      <c r="L46" s="108"/>
      <c r="M46" s="108"/>
      <c r="N46" s="24"/>
    </row>
    <row r="47" spans="1:14" s="42" customFormat="1" ht="15.6">
      <c r="A47" s="263"/>
      <c r="B47" s="263"/>
      <c r="C47" s="190" t="s">
        <v>70</v>
      </c>
      <c r="D47" s="153" t="s">
        <v>93</v>
      </c>
      <c r="E47" s="20" t="s">
        <v>71</v>
      </c>
      <c r="F47" s="153" t="s">
        <v>91</v>
      </c>
      <c r="G47" s="159">
        <v>240</v>
      </c>
      <c r="H47" s="50">
        <v>782581</v>
      </c>
      <c r="I47" s="50">
        <v>782581</v>
      </c>
      <c r="J47" s="50">
        <f>'Бюджет - I-IV квартал'!H42+'Бюджет - I-IV квартал'!H43</f>
        <v>887537</v>
      </c>
      <c r="K47" s="50">
        <f>'Бюджет - I-IV квартал'!I42+'Бюджет - I-IV квартал'!I43</f>
        <v>872808.48</v>
      </c>
      <c r="L47" s="106">
        <f>'Роспись расходов'!G52</f>
        <v>767064</v>
      </c>
      <c r="M47" s="106">
        <f>'Роспись расходов'!H52</f>
        <v>767064</v>
      </c>
      <c r="N47" s="24"/>
    </row>
    <row r="48" spans="1:14" s="42" customFormat="1" ht="31.2">
      <c r="A48" s="263"/>
      <c r="B48" s="263"/>
      <c r="C48" s="192" t="s">
        <v>199</v>
      </c>
      <c r="D48" s="153" t="s">
        <v>93</v>
      </c>
      <c r="E48" s="159">
        <v>733</v>
      </c>
      <c r="F48" s="153" t="s">
        <v>91</v>
      </c>
      <c r="G48" s="159">
        <v>610</v>
      </c>
      <c r="H48" s="50">
        <v>0</v>
      </c>
      <c r="I48" s="50">
        <v>0</v>
      </c>
      <c r="J48" s="50">
        <f>'Бюджет - 2023 I-II квартал'!H61+'Бюджет - 2023 I-II квартал'!H62</f>
        <v>30000</v>
      </c>
      <c r="K48" s="50">
        <f>'Бюджет - 2023 I-II квартал'!I61+'Бюджет - 2023 I-II квартал'!I62</f>
        <v>30000</v>
      </c>
      <c r="L48" s="106">
        <v>0</v>
      </c>
      <c r="M48" s="106">
        <v>0</v>
      </c>
      <c r="N48" s="80"/>
    </row>
    <row r="49" spans="1:14" s="42" customFormat="1" ht="15.6">
      <c r="A49" s="263"/>
      <c r="B49" s="263"/>
      <c r="C49" s="265" t="s">
        <v>72</v>
      </c>
      <c r="D49" s="153" t="s">
        <v>93</v>
      </c>
      <c r="E49" s="159">
        <v>734</v>
      </c>
      <c r="F49" s="153" t="s">
        <v>94</v>
      </c>
      <c r="G49" s="159">
        <v>610</v>
      </c>
      <c r="H49" s="50">
        <v>0</v>
      </c>
      <c r="I49" s="50">
        <v>0</v>
      </c>
      <c r="J49" s="50">
        <f>'Бюджет - I-IV квартал'!H52+'Бюджет - I-IV квартал'!H53</f>
        <v>70000</v>
      </c>
      <c r="K49" s="50">
        <f>'Бюджет - I-IV квартал'!I52+'Бюджет - I-IV квартал'!I53</f>
        <v>70000</v>
      </c>
      <c r="L49" s="106">
        <v>0</v>
      </c>
      <c r="M49" s="106">
        <v>0</v>
      </c>
      <c r="N49" s="80"/>
    </row>
    <row r="50" spans="1:14" s="42" customFormat="1" ht="15.6">
      <c r="A50" s="264"/>
      <c r="B50" s="264"/>
      <c r="C50" s="266"/>
      <c r="D50" s="153" t="s">
        <v>93</v>
      </c>
      <c r="E50" s="159">
        <v>734</v>
      </c>
      <c r="F50" s="153" t="s">
        <v>280</v>
      </c>
      <c r="G50" s="159">
        <v>610</v>
      </c>
      <c r="H50" s="50">
        <v>0</v>
      </c>
      <c r="I50" s="50">
        <v>0</v>
      </c>
      <c r="J50" s="50">
        <f>'Бюджет - I-IV квартал'!H56+'Бюджет - I-IV квартал'!H57</f>
        <v>681200</v>
      </c>
      <c r="K50" s="50">
        <f>'Бюджет - I-IV квартал'!I56+'Бюджет - I-IV квартал'!I57</f>
        <v>681200</v>
      </c>
      <c r="L50" s="106">
        <v>0</v>
      </c>
      <c r="M50" s="106">
        <v>0</v>
      </c>
      <c r="N50" s="80"/>
    </row>
    <row r="51" spans="1:14" s="42" customFormat="1" ht="15.6">
      <c r="A51" s="246" t="s">
        <v>131</v>
      </c>
      <c r="B51" s="246" t="s">
        <v>95</v>
      </c>
      <c r="C51" s="152" t="s">
        <v>75</v>
      </c>
      <c r="D51" s="153" t="s">
        <v>96</v>
      </c>
      <c r="E51" s="20" t="s">
        <v>68</v>
      </c>
      <c r="F51" s="20" t="s">
        <v>68</v>
      </c>
      <c r="G51" s="191" t="s">
        <v>68</v>
      </c>
      <c r="H51" s="50">
        <v>500000</v>
      </c>
      <c r="I51" s="50">
        <v>285000</v>
      </c>
      <c r="J51" s="50">
        <f t="shared" ref="J51:K51" si="13">J53</f>
        <v>500000</v>
      </c>
      <c r="K51" s="50">
        <f t="shared" si="13"/>
        <v>0</v>
      </c>
      <c r="L51" s="107">
        <f t="shared" ref="L51:M51" si="14">L53</f>
        <v>0</v>
      </c>
      <c r="M51" s="107">
        <f t="shared" si="14"/>
        <v>0</v>
      </c>
      <c r="N51" s="80"/>
    </row>
    <row r="52" spans="1:14" s="42" customFormat="1" ht="15.6">
      <c r="A52" s="247"/>
      <c r="B52" s="247"/>
      <c r="C52" s="152" t="s">
        <v>87</v>
      </c>
      <c r="D52" s="156"/>
      <c r="E52" s="193"/>
      <c r="F52" s="193"/>
      <c r="G52" s="194"/>
      <c r="H52" s="50"/>
      <c r="I52" s="50"/>
      <c r="J52" s="50"/>
      <c r="K52" s="50"/>
      <c r="L52" s="108"/>
      <c r="M52" s="108"/>
      <c r="N52" s="80"/>
    </row>
    <row r="53" spans="1:14" s="42" customFormat="1" ht="15.6">
      <c r="A53" s="248"/>
      <c r="B53" s="248"/>
      <c r="C53" s="152" t="s">
        <v>70</v>
      </c>
      <c r="D53" s="153" t="s">
        <v>96</v>
      </c>
      <c r="E53" s="20" t="s">
        <v>71</v>
      </c>
      <c r="F53" s="153" t="s">
        <v>91</v>
      </c>
      <c r="G53" s="195">
        <v>850</v>
      </c>
      <c r="H53" s="50">
        <v>500000</v>
      </c>
      <c r="I53" s="50">
        <v>285000</v>
      </c>
      <c r="J53" s="50">
        <f>'Бюджет - I-IV квартал'!H62</f>
        <v>500000</v>
      </c>
      <c r="K53" s="50">
        <f>'Бюджет - I-IV квартал'!I62</f>
        <v>0</v>
      </c>
      <c r="L53" s="106">
        <f>'Роспись расходов'!G42</f>
        <v>0</v>
      </c>
      <c r="M53" s="106">
        <f>'Роспись расходов'!H42</f>
        <v>0</v>
      </c>
      <c r="N53" s="80"/>
    </row>
    <row r="54" spans="1:14" ht="15.6">
      <c r="A54" s="246" t="s">
        <v>131</v>
      </c>
      <c r="B54" s="246" t="s">
        <v>155</v>
      </c>
      <c r="C54" s="152" t="s">
        <v>75</v>
      </c>
      <c r="D54" s="153" t="s">
        <v>156</v>
      </c>
      <c r="E54" s="20" t="s">
        <v>68</v>
      </c>
      <c r="F54" s="20" t="s">
        <v>68</v>
      </c>
      <c r="G54" s="191" t="s">
        <v>68</v>
      </c>
      <c r="H54" s="49"/>
      <c r="I54" s="49"/>
      <c r="J54" s="148"/>
      <c r="K54" s="148"/>
      <c r="L54" s="109">
        <f t="shared" ref="L54:M54" si="15">L56</f>
        <v>20000</v>
      </c>
      <c r="M54" s="109">
        <f t="shared" si="15"/>
        <v>20000</v>
      </c>
      <c r="N54" s="80"/>
    </row>
    <row r="55" spans="1:14" ht="15" customHeight="1">
      <c r="A55" s="247"/>
      <c r="B55" s="247"/>
      <c r="C55" s="152" t="s">
        <v>87</v>
      </c>
      <c r="D55" s="156"/>
      <c r="E55" s="193"/>
      <c r="F55" s="193"/>
      <c r="G55" s="194"/>
      <c r="H55" s="50"/>
      <c r="I55" s="50"/>
      <c r="J55" s="148"/>
      <c r="K55" s="148"/>
      <c r="L55" s="108"/>
      <c r="M55" s="108"/>
      <c r="N55" s="80"/>
    </row>
    <row r="56" spans="1:14" ht="51.75" customHeight="1">
      <c r="A56" s="248"/>
      <c r="B56" s="248"/>
      <c r="C56" s="152" t="s">
        <v>130</v>
      </c>
      <c r="D56" s="153" t="s">
        <v>156</v>
      </c>
      <c r="E56" s="159">
        <v>801</v>
      </c>
      <c r="F56" s="153" t="s">
        <v>158</v>
      </c>
      <c r="G56" s="195">
        <v>800</v>
      </c>
      <c r="H56" s="50"/>
      <c r="I56" s="50"/>
      <c r="J56" s="148"/>
      <c r="K56" s="148"/>
      <c r="L56" s="106">
        <f>'Роспись расходов'!G47</f>
        <v>20000</v>
      </c>
      <c r="M56" s="106">
        <f>'Роспись расходов'!H47</f>
        <v>20000</v>
      </c>
      <c r="N56" s="80"/>
    </row>
    <row r="57" spans="1:14" ht="15.75" customHeight="1">
      <c r="A57" s="246" t="s">
        <v>210</v>
      </c>
      <c r="B57" s="246" t="s">
        <v>193</v>
      </c>
      <c r="C57" s="152" t="s">
        <v>75</v>
      </c>
      <c r="D57" s="153" t="s">
        <v>192</v>
      </c>
      <c r="E57" s="20" t="s">
        <v>68</v>
      </c>
      <c r="F57" s="20" t="s">
        <v>68</v>
      </c>
      <c r="G57" s="191" t="s">
        <v>68</v>
      </c>
      <c r="H57" s="49">
        <v>95000</v>
      </c>
      <c r="I57" s="49">
        <v>95000</v>
      </c>
      <c r="J57" s="49">
        <f t="shared" ref="J57:K57" si="16">J59</f>
        <v>95000</v>
      </c>
      <c r="K57" s="49">
        <f t="shared" si="16"/>
        <v>95000</v>
      </c>
      <c r="L57" s="109">
        <f t="shared" ref="L57:M57" si="17">L59</f>
        <v>767064</v>
      </c>
      <c r="M57" s="109">
        <f t="shared" si="17"/>
        <v>767064</v>
      </c>
      <c r="N57" s="80"/>
    </row>
    <row r="58" spans="1:14" ht="15" customHeight="1">
      <c r="A58" s="247"/>
      <c r="B58" s="247"/>
      <c r="C58" s="152" t="s">
        <v>87</v>
      </c>
      <c r="D58" s="156"/>
      <c r="E58" s="193"/>
      <c r="F58" s="193"/>
      <c r="G58" s="194"/>
      <c r="H58" s="50"/>
      <c r="I58" s="50"/>
      <c r="J58" s="50"/>
      <c r="K58" s="50"/>
      <c r="L58" s="108"/>
      <c r="M58" s="108"/>
      <c r="N58" s="80"/>
    </row>
    <row r="59" spans="1:14" ht="51.75" customHeight="1">
      <c r="A59" s="248"/>
      <c r="B59" s="248"/>
      <c r="C59" s="152" t="s">
        <v>70</v>
      </c>
      <c r="D59" s="153" t="s">
        <v>192</v>
      </c>
      <c r="E59" s="153" t="s">
        <v>71</v>
      </c>
      <c r="F59" s="153" t="s">
        <v>91</v>
      </c>
      <c r="G59" s="195">
        <v>240</v>
      </c>
      <c r="H59" s="50">
        <v>95000</v>
      </c>
      <c r="I59" s="50">
        <v>95000</v>
      </c>
      <c r="J59" s="50">
        <f>'Бюджет - I-IV квартал'!H26</f>
        <v>95000</v>
      </c>
      <c r="K59" s="50">
        <f>'Бюджет - I-IV квартал'!I26</f>
        <v>95000</v>
      </c>
      <c r="L59" s="106">
        <f>'Роспись расходов'!G50</f>
        <v>767064</v>
      </c>
      <c r="M59" s="106">
        <f>'Роспись расходов'!H50</f>
        <v>767064</v>
      </c>
      <c r="N59" s="80"/>
    </row>
    <row r="60" spans="1:14" ht="15.75" customHeight="1">
      <c r="A60" s="246" t="s">
        <v>210</v>
      </c>
      <c r="B60" s="246" t="s">
        <v>196</v>
      </c>
      <c r="C60" s="152" t="s">
        <v>75</v>
      </c>
      <c r="D60" s="153" t="s">
        <v>195</v>
      </c>
      <c r="E60" s="20" t="s">
        <v>68</v>
      </c>
      <c r="F60" s="20" t="s">
        <v>68</v>
      </c>
      <c r="G60" s="191" t="s">
        <v>68</v>
      </c>
      <c r="H60" s="49">
        <v>8601178</v>
      </c>
      <c r="I60" s="49">
        <v>8368560.3200000003</v>
      </c>
      <c r="J60" s="49">
        <f>J62+J63</f>
        <v>5828028.54</v>
      </c>
      <c r="K60" s="49">
        <f t="shared" ref="K60" si="18">K62+K63</f>
        <v>5442964.3900000006</v>
      </c>
      <c r="L60" s="109">
        <f t="shared" ref="L60:M60" si="19">L62</f>
        <v>0</v>
      </c>
      <c r="M60" s="109">
        <f t="shared" si="19"/>
        <v>0</v>
      </c>
      <c r="N60" s="80"/>
    </row>
    <row r="61" spans="1:14" ht="15" customHeight="1">
      <c r="A61" s="247"/>
      <c r="B61" s="247"/>
      <c r="C61" s="152" t="s">
        <v>87</v>
      </c>
      <c r="D61" s="156"/>
      <c r="E61" s="193"/>
      <c r="F61" s="193"/>
      <c r="G61" s="194"/>
      <c r="H61" s="50"/>
      <c r="I61" s="50"/>
      <c r="J61" s="50"/>
      <c r="K61" s="50"/>
      <c r="L61" s="108"/>
      <c r="M61" s="108"/>
      <c r="N61" s="80"/>
    </row>
    <row r="62" spans="1:14" ht="15.6">
      <c r="A62" s="247"/>
      <c r="B62" s="247"/>
      <c r="C62" s="246" t="s">
        <v>70</v>
      </c>
      <c r="D62" s="153" t="s">
        <v>195</v>
      </c>
      <c r="E62" s="153" t="s">
        <v>71</v>
      </c>
      <c r="F62" s="153" t="s">
        <v>91</v>
      </c>
      <c r="G62" s="195">
        <v>110</v>
      </c>
      <c r="H62" s="50">
        <v>4155861</v>
      </c>
      <c r="I62" s="50">
        <v>4154291.65</v>
      </c>
      <c r="J62" s="50">
        <f>'Бюджет - I-IV квартал'!H18+'Бюджет - I-IV квартал'!H19</f>
        <v>4072031.54</v>
      </c>
      <c r="K62" s="50">
        <f>'Бюджет - I-IV квартал'!I18+'Бюджет - I-IV квартал'!I19</f>
        <v>4061082.64</v>
      </c>
      <c r="L62" s="106">
        <f>'Роспись расходов'!G53</f>
        <v>0</v>
      </c>
      <c r="M62" s="106">
        <f>'Роспись расходов'!H53</f>
        <v>0</v>
      </c>
      <c r="N62" s="80"/>
    </row>
    <row r="63" spans="1:14" ht="15.6">
      <c r="A63" s="248"/>
      <c r="B63" s="248"/>
      <c r="C63" s="248"/>
      <c r="D63" s="153" t="s">
        <v>195</v>
      </c>
      <c r="E63" s="153" t="s">
        <v>71</v>
      </c>
      <c r="F63" s="153" t="s">
        <v>91</v>
      </c>
      <c r="G63" s="195">
        <v>240</v>
      </c>
      <c r="H63" s="50">
        <v>4445317</v>
      </c>
      <c r="I63" s="50">
        <v>4214268.67</v>
      </c>
      <c r="J63" s="50">
        <f>'Бюджет - I-IV квартал'!H20+'Бюджет - I-IV квартал'!H21</f>
        <v>1755997</v>
      </c>
      <c r="K63" s="50">
        <f>'Бюджет - I-IV квартал'!I20+'Бюджет - I-IV квартал'!I21</f>
        <v>1381881.75</v>
      </c>
      <c r="L63" s="106"/>
      <c r="M63" s="106"/>
      <c r="N63" s="201"/>
    </row>
    <row r="64" spans="1:14" ht="15.75" hidden="1" customHeight="1">
      <c r="A64" s="246" t="s">
        <v>210</v>
      </c>
      <c r="B64" s="246" t="s">
        <v>281</v>
      </c>
      <c r="C64" s="152" t="s">
        <v>75</v>
      </c>
      <c r="D64" s="153" t="s">
        <v>282</v>
      </c>
      <c r="E64" s="20" t="s">
        <v>68</v>
      </c>
      <c r="F64" s="20" t="s">
        <v>68</v>
      </c>
      <c r="G64" s="191" t="s">
        <v>68</v>
      </c>
      <c r="H64" s="49">
        <f>H67</f>
        <v>0</v>
      </c>
      <c r="I64" s="49">
        <f t="shared" ref="I64:K64" si="20">I67</f>
        <v>0</v>
      </c>
      <c r="J64" s="49">
        <v>0</v>
      </c>
      <c r="K64" s="49">
        <f t="shared" si="20"/>
        <v>0</v>
      </c>
      <c r="N64" s="80"/>
    </row>
    <row r="65" spans="1:14" ht="15" hidden="1" customHeight="1">
      <c r="A65" s="247"/>
      <c r="B65" s="247"/>
      <c r="C65" s="152" t="s">
        <v>87</v>
      </c>
      <c r="D65" s="156"/>
      <c r="E65" s="193"/>
      <c r="F65" s="193"/>
      <c r="G65" s="194"/>
      <c r="H65" s="211"/>
      <c r="I65" s="211"/>
      <c r="J65" s="211"/>
      <c r="K65" s="211"/>
      <c r="L65" s="18"/>
      <c r="M65"/>
      <c r="N65" s="202"/>
    </row>
    <row r="66" spans="1:14" ht="15.75" hidden="1" customHeight="1">
      <c r="A66" s="247"/>
      <c r="B66" s="247"/>
      <c r="C66" s="246" t="s">
        <v>70</v>
      </c>
      <c r="D66" s="153" t="s">
        <v>282</v>
      </c>
      <c r="E66" s="153" t="s">
        <v>74</v>
      </c>
      <c r="F66" s="153" t="s">
        <v>158</v>
      </c>
      <c r="G66" s="195">
        <v>870</v>
      </c>
      <c r="H66" s="50">
        <v>0</v>
      </c>
      <c r="I66" s="50">
        <v>0</v>
      </c>
      <c r="J66" s="50">
        <v>0</v>
      </c>
      <c r="K66" s="50">
        <v>0</v>
      </c>
      <c r="N66" s="80"/>
    </row>
    <row r="67" spans="1:14" ht="106.5" hidden="1" customHeight="1">
      <c r="A67" s="248"/>
      <c r="B67" s="248"/>
      <c r="C67" s="248"/>
      <c r="D67" s="153" t="s">
        <v>282</v>
      </c>
      <c r="E67" s="153" t="s">
        <v>74</v>
      </c>
      <c r="F67" s="153" t="s">
        <v>158</v>
      </c>
      <c r="G67" s="195">
        <v>870</v>
      </c>
      <c r="H67" s="50">
        <v>0</v>
      </c>
      <c r="I67" s="50">
        <v>0</v>
      </c>
      <c r="J67" s="50">
        <v>0</v>
      </c>
      <c r="K67" s="50">
        <f>'Бюджет - 2023 I-II квартал'!I82</f>
        <v>0</v>
      </c>
      <c r="N67" s="80"/>
    </row>
  </sheetData>
  <mergeCells count="50">
    <mergeCell ref="B42:B44"/>
    <mergeCell ref="A64:A67"/>
    <mergeCell ref="B64:B67"/>
    <mergeCell ref="C66:C67"/>
    <mergeCell ref="A51:A53"/>
    <mergeCell ref="B51:B53"/>
    <mergeCell ref="A54:A56"/>
    <mergeCell ref="B54:B56"/>
    <mergeCell ref="A57:A59"/>
    <mergeCell ref="B57:B59"/>
    <mergeCell ref="C62:C63"/>
    <mergeCell ref="B60:B63"/>
    <mergeCell ref="A60:A63"/>
    <mergeCell ref="A7:A12"/>
    <mergeCell ref="C24:C26"/>
    <mergeCell ref="C32:C33"/>
    <mergeCell ref="C49:C50"/>
    <mergeCell ref="A27:A29"/>
    <mergeCell ref="B27:B29"/>
    <mergeCell ref="A45:A50"/>
    <mergeCell ref="B45:B50"/>
    <mergeCell ref="B13:B15"/>
    <mergeCell ref="A39:A41"/>
    <mergeCell ref="B39:B41"/>
    <mergeCell ref="A16:A21"/>
    <mergeCell ref="B16:B21"/>
    <mergeCell ref="A34:A38"/>
    <mergeCell ref="B34:B38"/>
    <mergeCell ref="A42:A44"/>
    <mergeCell ref="A22:A26"/>
    <mergeCell ref="B22:B26"/>
    <mergeCell ref="A30:A33"/>
    <mergeCell ref="B30:B33"/>
    <mergeCell ref="C18:C21"/>
    <mergeCell ref="A13:A15"/>
    <mergeCell ref="A1:N1"/>
    <mergeCell ref="A3:A6"/>
    <mergeCell ref="B3:B6"/>
    <mergeCell ref="C3:C6"/>
    <mergeCell ref="D3:G3"/>
    <mergeCell ref="H3:M3"/>
    <mergeCell ref="D4:D6"/>
    <mergeCell ref="E4:E6"/>
    <mergeCell ref="F4:F6"/>
    <mergeCell ref="G4:G6"/>
    <mergeCell ref="H4:I5"/>
    <mergeCell ref="J4:K4"/>
    <mergeCell ref="L4:M5"/>
    <mergeCell ref="J5:J6"/>
    <mergeCell ref="B7:B12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60" fitToHeight="0" orientation="landscape" r:id="rId1"/>
  <rowBreaks count="1" manualBreakCount="1">
    <brk id="4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M77"/>
  <sheetViews>
    <sheetView showGridLines="0" topLeftCell="A31" workbookViewId="0">
      <selection activeCell="H53" sqref="H53"/>
    </sheetView>
  </sheetViews>
  <sheetFormatPr defaultRowHeight="12.75" customHeight="1" outlineLevelRow="6"/>
  <cols>
    <col min="1" max="1" width="30.6640625" customWidth="1"/>
    <col min="2" max="3" width="10.33203125" customWidth="1"/>
    <col min="4" max="4" width="20.6640625" customWidth="1"/>
    <col min="5" max="7" width="10.33203125" customWidth="1"/>
    <col min="8" max="8" width="15.44140625" customWidth="1"/>
    <col min="9" max="11" width="15.44140625" hidden="1" customWidth="1"/>
    <col min="12" max="13" width="15.44140625" customWidth="1"/>
    <col min="257" max="257" width="30.6640625" customWidth="1"/>
    <col min="258" max="259" width="10.33203125" customWidth="1"/>
    <col min="260" max="260" width="20.6640625" customWidth="1"/>
    <col min="261" max="263" width="10.33203125" customWidth="1"/>
    <col min="264" max="269" width="15.44140625" customWidth="1"/>
    <col min="513" max="513" width="30.6640625" customWidth="1"/>
    <col min="514" max="515" width="10.33203125" customWidth="1"/>
    <col min="516" max="516" width="20.6640625" customWidth="1"/>
    <col min="517" max="519" width="10.33203125" customWidth="1"/>
    <col min="520" max="525" width="15.44140625" customWidth="1"/>
    <col min="769" max="769" width="30.6640625" customWidth="1"/>
    <col min="770" max="771" width="10.33203125" customWidth="1"/>
    <col min="772" max="772" width="20.6640625" customWidth="1"/>
    <col min="773" max="775" width="10.33203125" customWidth="1"/>
    <col min="776" max="781" width="15.44140625" customWidth="1"/>
    <col min="1025" max="1025" width="30.6640625" customWidth="1"/>
    <col min="1026" max="1027" width="10.33203125" customWidth="1"/>
    <col min="1028" max="1028" width="20.6640625" customWidth="1"/>
    <col min="1029" max="1031" width="10.33203125" customWidth="1"/>
    <col min="1032" max="1037" width="15.44140625" customWidth="1"/>
    <col min="1281" max="1281" width="30.6640625" customWidth="1"/>
    <col min="1282" max="1283" width="10.33203125" customWidth="1"/>
    <col min="1284" max="1284" width="20.6640625" customWidth="1"/>
    <col min="1285" max="1287" width="10.33203125" customWidth="1"/>
    <col min="1288" max="1293" width="15.44140625" customWidth="1"/>
    <col min="1537" max="1537" width="30.6640625" customWidth="1"/>
    <col min="1538" max="1539" width="10.33203125" customWidth="1"/>
    <col min="1540" max="1540" width="20.6640625" customWidth="1"/>
    <col min="1541" max="1543" width="10.33203125" customWidth="1"/>
    <col min="1544" max="1549" width="15.44140625" customWidth="1"/>
    <col min="1793" max="1793" width="30.6640625" customWidth="1"/>
    <col min="1794" max="1795" width="10.33203125" customWidth="1"/>
    <col min="1796" max="1796" width="20.6640625" customWidth="1"/>
    <col min="1797" max="1799" width="10.33203125" customWidth="1"/>
    <col min="1800" max="1805" width="15.44140625" customWidth="1"/>
    <col min="2049" max="2049" width="30.6640625" customWidth="1"/>
    <col min="2050" max="2051" width="10.33203125" customWidth="1"/>
    <col min="2052" max="2052" width="20.6640625" customWidth="1"/>
    <col min="2053" max="2055" width="10.33203125" customWidth="1"/>
    <col min="2056" max="2061" width="15.44140625" customWidth="1"/>
    <col min="2305" max="2305" width="30.6640625" customWidth="1"/>
    <col min="2306" max="2307" width="10.33203125" customWidth="1"/>
    <col min="2308" max="2308" width="20.6640625" customWidth="1"/>
    <col min="2309" max="2311" width="10.33203125" customWidth="1"/>
    <col min="2312" max="2317" width="15.44140625" customWidth="1"/>
    <col min="2561" max="2561" width="30.6640625" customWidth="1"/>
    <col min="2562" max="2563" width="10.33203125" customWidth="1"/>
    <col min="2564" max="2564" width="20.6640625" customWidth="1"/>
    <col min="2565" max="2567" width="10.33203125" customWidth="1"/>
    <col min="2568" max="2573" width="15.44140625" customWidth="1"/>
    <col min="2817" max="2817" width="30.6640625" customWidth="1"/>
    <col min="2818" max="2819" width="10.33203125" customWidth="1"/>
    <col min="2820" max="2820" width="20.6640625" customWidth="1"/>
    <col min="2821" max="2823" width="10.33203125" customWidth="1"/>
    <col min="2824" max="2829" width="15.44140625" customWidth="1"/>
    <col min="3073" max="3073" width="30.6640625" customWidth="1"/>
    <col min="3074" max="3075" width="10.33203125" customWidth="1"/>
    <col min="3076" max="3076" width="20.6640625" customWidth="1"/>
    <col min="3077" max="3079" width="10.33203125" customWidth="1"/>
    <col min="3080" max="3085" width="15.44140625" customWidth="1"/>
    <col min="3329" max="3329" width="30.6640625" customWidth="1"/>
    <col min="3330" max="3331" width="10.33203125" customWidth="1"/>
    <col min="3332" max="3332" width="20.6640625" customWidth="1"/>
    <col min="3333" max="3335" width="10.33203125" customWidth="1"/>
    <col min="3336" max="3341" width="15.44140625" customWidth="1"/>
    <col min="3585" max="3585" width="30.6640625" customWidth="1"/>
    <col min="3586" max="3587" width="10.33203125" customWidth="1"/>
    <col min="3588" max="3588" width="20.6640625" customWidth="1"/>
    <col min="3589" max="3591" width="10.33203125" customWidth="1"/>
    <col min="3592" max="3597" width="15.44140625" customWidth="1"/>
    <col min="3841" max="3841" width="30.6640625" customWidth="1"/>
    <col min="3842" max="3843" width="10.33203125" customWidth="1"/>
    <col min="3844" max="3844" width="20.6640625" customWidth="1"/>
    <col min="3845" max="3847" width="10.33203125" customWidth="1"/>
    <col min="3848" max="3853" width="15.44140625" customWidth="1"/>
    <col min="4097" max="4097" width="30.6640625" customWidth="1"/>
    <col min="4098" max="4099" width="10.33203125" customWidth="1"/>
    <col min="4100" max="4100" width="20.6640625" customWidth="1"/>
    <col min="4101" max="4103" width="10.33203125" customWidth="1"/>
    <col min="4104" max="4109" width="15.44140625" customWidth="1"/>
    <col min="4353" max="4353" width="30.6640625" customWidth="1"/>
    <col min="4354" max="4355" width="10.33203125" customWidth="1"/>
    <col min="4356" max="4356" width="20.6640625" customWidth="1"/>
    <col min="4357" max="4359" width="10.33203125" customWidth="1"/>
    <col min="4360" max="4365" width="15.44140625" customWidth="1"/>
    <col min="4609" max="4609" width="30.6640625" customWidth="1"/>
    <col min="4610" max="4611" width="10.33203125" customWidth="1"/>
    <col min="4612" max="4612" width="20.6640625" customWidth="1"/>
    <col min="4613" max="4615" width="10.33203125" customWidth="1"/>
    <col min="4616" max="4621" width="15.44140625" customWidth="1"/>
    <col min="4865" max="4865" width="30.6640625" customWidth="1"/>
    <col min="4866" max="4867" width="10.33203125" customWidth="1"/>
    <col min="4868" max="4868" width="20.6640625" customWidth="1"/>
    <col min="4869" max="4871" width="10.33203125" customWidth="1"/>
    <col min="4872" max="4877" width="15.44140625" customWidth="1"/>
    <col min="5121" max="5121" width="30.6640625" customWidth="1"/>
    <col min="5122" max="5123" width="10.33203125" customWidth="1"/>
    <col min="5124" max="5124" width="20.6640625" customWidth="1"/>
    <col min="5125" max="5127" width="10.33203125" customWidth="1"/>
    <col min="5128" max="5133" width="15.44140625" customWidth="1"/>
    <col min="5377" max="5377" width="30.6640625" customWidth="1"/>
    <col min="5378" max="5379" width="10.33203125" customWidth="1"/>
    <col min="5380" max="5380" width="20.6640625" customWidth="1"/>
    <col min="5381" max="5383" width="10.33203125" customWidth="1"/>
    <col min="5384" max="5389" width="15.44140625" customWidth="1"/>
    <col min="5633" max="5633" width="30.6640625" customWidth="1"/>
    <col min="5634" max="5635" width="10.33203125" customWidth="1"/>
    <col min="5636" max="5636" width="20.6640625" customWidth="1"/>
    <col min="5637" max="5639" width="10.33203125" customWidth="1"/>
    <col min="5640" max="5645" width="15.44140625" customWidth="1"/>
    <col min="5889" max="5889" width="30.6640625" customWidth="1"/>
    <col min="5890" max="5891" width="10.33203125" customWidth="1"/>
    <col min="5892" max="5892" width="20.6640625" customWidth="1"/>
    <col min="5893" max="5895" width="10.33203125" customWidth="1"/>
    <col min="5896" max="5901" width="15.44140625" customWidth="1"/>
    <col min="6145" max="6145" width="30.6640625" customWidth="1"/>
    <col min="6146" max="6147" width="10.33203125" customWidth="1"/>
    <col min="6148" max="6148" width="20.6640625" customWidth="1"/>
    <col min="6149" max="6151" width="10.33203125" customWidth="1"/>
    <col min="6152" max="6157" width="15.44140625" customWidth="1"/>
    <col min="6401" max="6401" width="30.6640625" customWidth="1"/>
    <col min="6402" max="6403" width="10.33203125" customWidth="1"/>
    <col min="6404" max="6404" width="20.6640625" customWidth="1"/>
    <col min="6405" max="6407" width="10.33203125" customWidth="1"/>
    <col min="6408" max="6413" width="15.44140625" customWidth="1"/>
    <col min="6657" max="6657" width="30.6640625" customWidth="1"/>
    <col min="6658" max="6659" width="10.33203125" customWidth="1"/>
    <col min="6660" max="6660" width="20.6640625" customWidth="1"/>
    <col min="6661" max="6663" width="10.33203125" customWidth="1"/>
    <col min="6664" max="6669" width="15.44140625" customWidth="1"/>
    <col min="6913" max="6913" width="30.6640625" customWidth="1"/>
    <col min="6914" max="6915" width="10.33203125" customWidth="1"/>
    <col min="6916" max="6916" width="20.6640625" customWidth="1"/>
    <col min="6917" max="6919" width="10.33203125" customWidth="1"/>
    <col min="6920" max="6925" width="15.44140625" customWidth="1"/>
    <col min="7169" max="7169" width="30.6640625" customWidth="1"/>
    <col min="7170" max="7171" width="10.33203125" customWidth="1"/>
    <col min="7172" max="7172" width="20.6640625" customWidth="1"/>
    <col min="7173" max="7175" width="10.33203125" customWidth="1"/>
    <col min="7176" max="7181" width="15.44140625" customWidth="1"/>
    <col min="7425" max="7425" width="30.6640625" customWidth="1"/>
    <col min="7426" max="7427" width="10.33203125" customWidth="1"/>
    <col min="7428" max="7428" width="20.6640625" customWidth="1"/>
    <col min="7429" max="7431" width="10.33203125" customWidth="1"/>
    <col min="7432" max="7437" width="15.44140625" customWidth="1"/>
    <col min="7681" max="7681" width="30.6640625" customWidth="1"/>
    <col min="7682" max="7683" width="10.33203125" customWidth="1"/>
    <col min="7684" max="7684" width="20.6640625" customWidth="1"/>
    <col min="7685" max="7687" width="10.33203125" customWidth="1"/>
    <col min="7688" max="7693" width="15.44140625" customWidth="1"/>
    <col min="7937" max="7937" width="30.6640625" customWidth="1"/>
    <col min="7938" max="7939" width="10.33203125" customWidth="1"/>
    <col min="7940" max="7940" width="20.6640625" customWidth="1"/>
    <col min="7941" max="7943" width="10.33203125" customWidth="1"/>
    <col min="7944" max="7949" width="15.44140625" customWidth="1"/>
    <col min="8193" max="8193" width="30.6640625" customWidth="1"/>
    <col min="8194" max="8195" width="10.33203125" customWidth="1"/>
    <col min="8196" max="8196" width="20.6640625" customWidth="1"/>
    <col min="8197" max="8199" width="10.33203125" customWidth="1"/>
    <col min="8200" max="8205" width="15.44140625" customWidth="1"/>
    <col min="8449" max="8449" width="30.6640625" customWidth="1"/>
    <col min="8450" max="8451" width="10.33203125" customWidth="1"/>
    <col min="8452" max="8452" width="20.6640625" customWidth="1"/>
    <col min="8453" max="8455" width="10.33203125" customWidth="1"/>
    <col min="8456" max="8461" width="15.44140625" customWidth="1"/>
    <col min="8705" max="8705" width="30.6640625" customWidth="1"/>
    <col min="8706" max="8707" width="10.33203125" customWidth="1"/>
    <col min="8708" max="8708" width="20.6640625" customWidth="1"/>
    <col min="8709" max="8711" width="10.33203125" customWidth="1"/>
    <col min="8712" max="8717" width="15.44140625" customWidth="1"/>
    <col min="8961" max="8961" width="30.6640625" customWidth="1"/>
    <col min="8962" max="8963" width="10.33203125" customWidth="1"/>
    <col min="8964" max="8964" width="20.6640625" customWidth="1"/>
    <col min="8965" max="8967" width="10.33203125" customWidth="1"/>
    <col min="8968" max="8973" width="15.44140625" customWidth="1"/>
    <col min="9217" max="9217" width="30.6640625" customWidth="1"/>
    <col min="9218" max="9219" width="10.33203125" customWidth="1"/>
    <col min="9220" max="9220" width="20.6640625" customWidth="1"/>
    <col min="9221" max="9223" width="10.33203125" customWidth="1"/>
    <col min="9224" max="9229" width="15.44140625" customWidth="1"/>
    <col min="9473" max="9473" width="30.6640625" customWidth="1"/>
    <col min="9474" max="9475" width="10.33203125" customWidth="1"/>
    <col min="9476" max="9476" width="20.6640625" customWidth="1"/>
    <col min="9477" max="9479" width="10.33203125" customWidth="1"/>
    <col min="9480" max="9485" width="15.44140625" customWidth="1"/>
    <col min="9729" max="9729" width="30.6640625" customWidth="1"/>
    <col min="9730" max="9731" width="10.33203125" customWidth="1"/>
    <col min="9732" max="9732" width="20.6640625" customWidth="1"/>
    <col min="9733" max="9735" width="10.33203125" customWidth="1"/>
    <col min="9736" max="9741" width="15.44140625" customWidth="1"/>
    <col min="9985" max="9985" width="30.6640625" customWidth="1"/>
    <col min="9986" max="9987" width="10.33203125" customWidth="1"/>
    <col min="9988" max="9988" width="20.6640625" customWidth="1"/>
    <col min="9989" max="9991" width="10.33203125" customWidth="1"/>
    <col min="9992" max="9997" width="15.44140625" customWidth="1"/>
    <col min="10241" max="10241" width="30.6640625" customWidth="1"/>
    <col min="10242" max="10243" width="10.33203125" customWidth="1"/>
    <col min="10244" max="10244" width="20.6640625" customWidth="1"/>
    <col min="10245" max="10247" width="10.33203125" customWidth="1"/>
    <col min="10248" max="10253" width="15.44140625" customWidth="1"/>
    <col min="10497" max="10497" width="30.6640625" customWidth="1"/>
    <col min="10498" max="10499" width="10.33203125" customWidth="1"/>
    <col min="10500" max="10500" width="20.6640625" customWidth="1"/>
    <col min="10501" max="10503" width="10.33203125" customWidth="1"/>
    <col min="10504" max="10509" width="15.44140625" customWidth="1"/>
    <col min="10753" max="10753" width="30.6640625" customWidth="1"/>
    <col min="10754" max="10755" width="10.33203125" customWidth="1"/>
    <col min="10756" max="10756" width="20.6640625" customWidth="1"/>
    <col min="10757" max="10759" width="10.33203125" customWidth="1"/>
    <col min="10760" max="10765" width="15.44140625" customWidth="1"/>
    <col min="11009" max="11009" width="30.6640625" customWidth="1"/>
    <col min="11010" max="11011" width="10.33203125" customWidth="1"/>
    <col min="11012" max="11012" width="20.6640625" customWidth="1"/>
    <col min="11013" max="11015" width="10.33203125" customWidth="1"/>
    <col min="11016" max="11021" width="15.44140625" customWidth="1"/>
    <col min="11265" max="11265" width="30.6640625" customWidth="1"/>
    <col min="11266" max="11267" width="10.33203125" customWidth="1"/>
    <col min="11268" max="11268" width="20.6640625" customWidth="1"/>
    <col min="11269" max="11271" width="10.33203125" customWidth="1"/>
    <col min="11272" max="11277" width="15.44140625" customWidth="1"/>
    <col min="11521" max="11521" width="30.6640625" customWidth="1"/>
    <col min="11522" max="11523" width="10.33203125" customWidth="1"/>
    <col min="11524" max="11524" width="20.6640625" customWidth="1"/>
    <col min="11525" max="11527" width="10.33203125" customWidth="1"/>
    <col min="11528" max="11533" width="15.44140625" customWidth="1"/>
    <col min="11777" max="11777" width="30.6640625" customWidth="1"/>
    <col min="11778" max="11779" width="10.33203125" customWidth="1"/>
    <col min="11780" max="11780" width="20.6640625" customWidth="1"/>
    <col min="11781" max="11783" width="10.33203125" customWidth="1"/>
    <col min="11784" max="11789" width="15.44140625" customWidth="1"/>
    <col min="12033" max="12033" width="30.6640625" customWidth="1"/>
    <col min="12034" max="12035" width="10.33203125" customWidth="1"/>
    <col min="12036" max="12036" width="20.6640625" customWidth="1"/>
    <col min="12037" max="12039" width="10.33203125" customWidth="1"/>
    <col min="12040" max="12045" width="15.44140625" customWidth="1"/>
    <col min="12289" max="12289" width="30.6640625" customWidth="1"/>
    <col min="12290" max="12291" width="10.33203125" customWidth="1"/>
    <col min="12292" max="12292" width="20.6640625" customWidth="1"/>
    <col min="12293" max="12295" width="10.33203125" customWidth="1"/>
    <col min="12296" max="12301" width="15.44140625" customWidth="1"/>
    <col min="12545" max="12545" width="30.6640625" customWidth="1"/>
    <col min="12546" max="12547" width="10.33203125" customWidth="1"/>
    <col min="12548" max="12548" width="20.6640625" customWidth="1"/>
    <col min="12549" max="12551" width="10.33203125" customWidth="1"/>
    <col min="12552" max="12557" width="15.44140625" customWidth="1"/>
    <col min="12801" max="12801" width="30.6640625" customWidth="1"/>
    <col min="12802" max="12803" width="10.33203125" customWidth="1"/>
    <col min="12804" max="12804" width="20.6640625" customWidth="1"/>
    <col min="12805" max="12807" width="10.33203125" customWidth="1"/>
    <col min="12808" max="12813" width="15.44140625" customWidth="1"/>
    <col min="13057" max="13057" width="30.6640625" customWidth="1"/>
    <col min="13058" max="13059" width="10.33203125" customWidth="1"/>
    <col min="13060" max="13060" width="20.6640625" customWidth="1"/>
    <col min="13061" max="13063" width="10.33203125" customWidth="1"/>
    <col min="13064" max="13069" width="15.44140625" customWidth="1"/>
    <col min="13313" max="13313" width="30.6640625" customWidth="1"/>
    <col min="13314" max="13315" width="10.33203125" customWidth="1"/>
    <col min="13316" max="13316" width="20.6640625" customWidth="1"/>
    <col min="13317" max="13319" width="10.33203125" customWidth="1"/>
    <col min="13320" max="13325" width="15.44140625" customWidth="1"/>
    <col min="13569" max="13569" width="30.6640625" customWidth="1"/>
    <col min="13570" max="13571" width="10.33203125" customWidth="1"/>
    <col min="13572" max="13572" width="20.6640625" customWidth="1"/>
    <col min="13573" max="13575" width="10.33203125" customWidth="1"/>
    <col min="13576" max="13581" width="15.44140625" customWidth="1"/>
    <col min="13825" max="13825" width="30.6640625" customWidth="1"/>
    <col min="13826" max="13827" width="10.33203125" customWidth="1"/>
    <col min="13828" max="13828" width="20.6640625" customWidth="1"/>
    <col min="13829" max="13831" width="10.33203125" customWidth="1"/>
    <col min="13832" max="13837" width="15.44140625" customWidth="1"/>
    <col min="14081" max="14081" width="30.6640625" customWidth="1"/>
    <col min="14082" max="14083" width="10.33203125" customWidth="1"/>
    <col min="14084" max="14084" width="20.6640625" customWidth="1"/>
    <col min="14085" max="14087" width="10.33203125" customWidth="1"/>
    <col min="14088" max="14093" width="15.44140625" customWidth="1"/>
    <col min="14337" max="14337" width="30.6640625" customWidth="1"/>
    <col min="14338" max="14339" width="10.33203125" customWidth="1"/>
    <col min="14340" max="14340" width="20.6640625" customWidth="1"/>
    <col min="14341" max="14343" width="10.33203125" customWidth="1"/>
    <col min="14344" max="14349" width="15.44140625" customWidth="1"/>
    <col min="14593" max="14593" width="30.6640625" customWidth="1"/>
    <col min="14594" max="14595" width="10.33203125" customWidth="1"/>
    <col min="14596" max="14596" width="20.6640625" customWidth="1"/>
    <col min="14597" max="14599" width="10.33203125" customWidth="1"/>
    <col min="14600" max="14605" width="15.44140625" customWidth="1"/>
    <col min="14849" max="14849" width="30.6640625" customWidth="1"/>
    <col min="14850" max="14851" width="10.33203125" customWidth="1"/>
    <col min="14852" max="14852" width="20.6640625" customWidth="1"/>
    <col min="14853" max="14855" width="10.33203125" customWidth="1"/>
    <col min="14856" max="14861" width="15.44140625" customWidth="1"/>
    <col min="15105" max="15105" width="30.6640625" customWidth="1"/>
    <col min="15106" max="15107" width="10.33203125" customWidth="1"/>
    <col min="15108" max="15108" width="20.6640625" customWidth="1"/>
    <col min="15109" max="15111" width="10.33203125" customWidth="1"/>
    <col min="15112" max="15117" width="15.44140625" customWidth="1"/>
    <col min="15361" max="15361" width="30.6640625" customWidth="1"/>
    <col min="15362" max="15363" width="10.33203125" customWidth="1"/>
    <col min="15364" max="15364" width="20.6640625" customWidth="1"/>
    <col min="15365" max="15367" width="10.33203125" customWidth="1"/>
    <col min="15368" max="15373" width="15.44140625" customWidth="1"/>
    <col min="15617" max="15617" width="30.6640625" customWidth="1"/>
    <col min="15618" max="15619" width="10.33203125" customWidth="1"/>
    <col min="15620" max="15620" width="20.6640625" customWidth="1"/>
    <col min="15621" max="15623" width="10.33203125" customWidth="1"/>
    <col min="15624" max="15629" width="15.44140625" customWidth="1"/>
    <col min="15873" max="15873" width="30.6640625" customWidth="1"/>
    <col min="15874" max="15875" width="10.33203125" customWidth="1"/>
    <col min="15876" max="15876" width="20.6640625" customWidth="1"/>
    <col min="15877" max="15879" width="10.33203125" customWidth="1"/>
    <col min="15880" max="15885" width="15.44140625" customWidth="1"/>
    <col min="16129" max="16129" width="30.6640625" customWidth="1"/>
    <col min="16130" max="16131" width="10.33203125" customWidth="1"/>
    <col min="16132" max="16132" width="20.6640625" customWidth="1"/>
    <col min="16133" max="16135" width="10.33203125" customWidth="1"/>
    <col min="16136" max="16141" width="15.44140625" customWidth="1"/>
  </cols>
  <sheetData>
    <row r="1" spans="1:13" ht="17.399999999999999" customHeight="1">
      <c r="A1" s="269" t="s">
        <v>181</v>
      </c>
      <c r="B1" s="269"/>
      <c r="C1" s="269"/>
      <c r="D1" s="269"/>
      <c r="E1" s="269"/>
      <c r="F1" s="269"/>
      <c r="G1" s="83"/>
      <c r="H1" s="83"/>
      <c r="I1" s="83"/>
      <c r="J1" s="83"/>
    </row>
    <row r="2" spans="1:13" ht="15.6">
      <c r="A2" s="84" t="s">
        <v>182</v>
      </c>
      <c r="B2" s="83"/>
      <c r="C2" s="83"/>
      <c r="D2" s="83"/>
      <c r="E2" s="83"/>
      <c r="F2" s="83"/>
      <c r="G2" s="83"/>
      <c r="H2" s="83"/>
      <c r="I2" s="83"/>
      <c r="J2" s="83"/>
    </row>
    <row r="3" spans="1:13" ht="18.600000000000001">
      <c r="A3" s="85"/>
      <c r="B3" s="86"/>
      <c r="C3" s="86"/>
      <c r="D3" s="86"/>
      <c r="E3" s="86"/>
      <c r="F3" s="86"/>
      <c r="G3" s="86"/>
      <c r="H3" s="86"/>
      <c r="I3" s="86"/>
      <c r="J3" s="86"/>
    </row>
    <row r="4" spans="1:13" ht="18.600000000000001">
      <c r="A4" s="85" t="s">
        <v>211</v>
      </c>
      <c r="B4" s="86"/>
      <c r="C4" s="86"/>
      <c r="D4" s="86"/>
      <c r="E4" s="87"/>
      <c r="F4" s="86"/>
      <c r="G4" s="87"/>
      <c r="H4" s="87"/>
      <c r="I4" s="86"/>
      <c r="J4" s="86"/>
    </row>
    <row r="5" spans="1:13" ht="15.6">
      <c r="A5" s="83" t="s">
        <v>212</v>
      </c>
      <c r="B5" s="83"/>
      <c r="C5" s="83"/>
      <c r="D5" s="83"/>
      <c r="E5" s="83"/>
      <c r="F5" s="83"/>
      <c r="G5" s="83"/>
      <c r="H5" s="83"/>
      <c r="I5" s="83"/>
      <c r="J5" s="83"/>
    </row>
    <row r="6" spans="1:13" ht="17.399999999999999">
      <c r="A6" s="267"/>
      <c r="B6" s="268"/>
      <c r="C6" s="268"/>
      <c r="D6" s="268"/>
      <c r="E6" s="268"/>
      <c r="F6" s="268"/>
      <c r="G6" s="268"/>
      <c r="H6" s="268"/>
      <c r="I6" s="88"/>
      <c r="J6" s="88"/>
    </row>
    <row r="7" spans="1:13" ht="17.399999999999999" customHeight="1">
      <c r="A7" s="267" t="s">
        <v>183</v>
      </c>
      <c r="B7" s="268"/>
      <c r="C7" s="268"/>
      <c r="D7" s="268"/>
      <c r="E7" s="268"/>
      <c r="F7" s="268"/>
      <c r="G7" s="268"/>
    </row>
    <row r="8" spans="1:13" ht="17.399999999999999" customHeight="1">
      <c r="A8" s="267" t="s">
        <v>184</v>
      </c>
      <c r="B8" s="268"/>
      <c r="C8" s="268"/>
      <c r="D8" s="268"/>
      <c r="E8" s="268"/>
      <c r="F8" s="268"/>
      <c r="G8" s="268"/>
    </row>
    <row r="9" spans="1:13" ht="17.399999999999999" customHeight="1">
      <c r="A9" s="267" t="s">
        <v>213</v>
      </c>
      <c r="B9" s="268"/>
      <c r="C9" s="268"/>
      <c r="D9" s="268"/>
      <c r="E9" s="268"/>
      <c r="F9" s="268"/>
      <c r="G9" s="268"/>
    </row>
    <row r="10" spans="1:13" ht="17.399999999999999">
      <c r="A10" s="267"/>
      <c r="B10" s="268"/>
      <c r="C10" s="268"/>
      <c r="D10" s="268"/>
      <c r="E10" s="268"/>
      <c r="F10" s="268"/>
      <c r="G10" s="268"/>
    </row>
    <row r="11" spans="1:13" ht="15.6">
      <c r="A11" s="89" t="s">
        <v>185</v>
      </c>
      <c r="B11" s="89"/>
      <c r="C11" s="89"/>
      <c r="D11" s="89"/>
      <c r="E11" s="89"/>
      <c r="F11" s="89"/>
      <c r="G11" s="89"/>
      <c r="H11" s="89"/>
      <c r="I11" s="83"/>
      <c r="J11" s="83"/>
    </row>
    <row r="12" spans="1:13" ht="109.2">
      <c r="A12" s="28" t="s">
        <v>97</v>
      </c>
      <c r="B12" s="28" t="s">
        <v>62</v>
      </c>
      <c r="C12" s="28" t="s">
        <v>63</v>
      </c>
      <c r="D12" s="28" t="s">
        <v>61</v>
      </c>
      <c r="E12" s="28" t="s">
        <v>64</v>
      </c>
      <c r="F12" s="28" t="s">
        <v>186</v>
      </c>
      <c r="G12" s="28" t="s">
        <v>98</v>
      </c>
      <c r="H12" s="28" t="s">
        <v>187</v>
      </c>
      <c r="I12" s="28" t="s">
        <v>189</v>
      </c>
      <c r="J12" s="28" t="s">
        <v>188</v>
      </c>
      <c r="K12" s="28" t="s">
        <v>191</v>
      </c>
      <c r="L12" s="28" t="s">
        <v>100</v>
      </c>
      <c r="M12" s="28" t="s">
        <v>190</v>
      </c>
    </row>
    <row r="13" spans="1:13" ht="13.8">
      <c r="A13" s="35" t="s">
        <v>129</v>
      </c>
      <c r="B13" s="36"/>
      <c r="C13" s="36"/>
      <c r="D13" s="36"/>
      <c r="E13" s="36"/>
      <c r="F13" s="36"/>
      <c r="G13" s="36"/>
      <c r="H13" s="37">
        <v>32407057.149999999</v>
      </c>
      <c r="I13" s="37">
        <v>29789883.629999999</v>
      </c>
      <c r="J13" s="37">
        <v>29789883.629999999</v>
      </c>
      <c r="K13" s="37">
        <v>2617173.52</v>
      </c>
      <c r="L13" s="37">
        <v>29789883.629999999</v>
      </c>
      <c r="M13" s="37">
        <v>0</v>
      </c>
    </row>
    <row r="14" spans="1:13" ht="69">
      <c r="A14" s="29" t="s">
        <v>102</v>
      </c>
      <c r="B14" s="30" t="s">
        <v>71</v>
      </c>
      <c r="C14" s="30"/>
      <c r="D14" s="30"/>
      <c r="E14" s="30"/>
      <c r="F14" s="30"/>
      <c r="G14" s="30"/>
      <c r="H14" s="31">
        <v>31884689.149999999</v>
      </c>
      <c r="I14" s="31">
        <v>29267515.629999999</v>
      </c>
      <c r="J14" s="31">
        <v>29267515.629999999</v>
      </c>
      <c r="K14" s="31">
        <v>2617173.52</v>
      </c>
      <c r="L14" s="31">
        <v>29267515.629999999</v>
      </c>
      <c r="M14" s="31">
        <v>0</v>
      </c>
    </row>
    <row r="15" spans="1:13" ht="27.6" outlineLevel="1">
      <c r="A15" s="29" t="s">
        <v>103</v>
      </c>
      <c r="B15" s="30" t="s">
        <v>71</v>
      </c>
      <c r="C15" s="30" t="s">
        <v>104</v>
      </c>
      <c r="D15" s="30"/>
      <c r="E15" s="30"/>
      <c r="F15" s="30"/>
      <c r="G15" s="30"/>
      <c r="H15" s="31">
        <v>5667756</v>
      </c>
      <c r="I15" s="31">
        <v>4885165.0199999996</v>
      </c>
      <c r="J15" s="31">
        <v>4885165.0199999996</v>
      </c>
      <c r="K15" s="31">
        <v>782590.98</v>
      </c>
      <c r="L15" s="31">
        <v>4885165.0199999996</v>
      </c>
      <c r="M15" s="31">
        <v>0</v>
      </c>
    </row>
    <row r="16" spans="1:13" ht="41.4" outlineLevel="2">
      <c r="A16" s="29" t="s">
        <v>105</v>
      </c>
      <c r="B16" s="30" t="s">
        <v>71</v>
      </c>
      <c r="C16" s="30" t="s">
        <v>91</v>
      </c>
      <c r="D16" s="30"/>
      <c r="E16" s="30"/>
      <c r="F16" s="30"/>
      <c r="G16" s="30"/>
      <c r="H16" s="31">
        <v>5667756</v>
      </c>
      <c r="I16" s="31">
        <v>4885165.0199999996</v>
      </c>
      <c r="J16" s="31">
        <v>4885165.0199999996</v>
      </c>
      <c r="K16" s="31">
        <v>782590.98</v>
      </c>
      <c r="L16" s="31">
        <v>4885165.0199999996</v>
      </c>
      <c r="M16" s="31">
        <v>0</v>
      </c>
    </row>
    <row r="17" spans="1:13" ht="96.6" outlineLevel="3">
      <c r="A17" s="29" t="s">
        <v>106</v>
      </c>
      <c r="B17" s="30" t="s">
        <v>71</v>
      </c>
      <c r="C17" s="30" t="s">
        <v>91</v>
      </c>
      <c r="D17" s="30" t="s">
        <v>67</v>
      </c>
      <c r="E17" s="30"/>
      <c r="F17" s="30"/>
      <c r="G17" s="30"/>
      <c r="H17" s="31">
        <v>5667756</v>
      </c>
      <c r="I17" s="31">
        <v>4885165.0199999996</v>
      </c>
      <c r="J17" s="31">
        <v>4885165.0199999996</v>
      </c>
      <c r="K17" s="31">
        <v>782590.98</v>
      </c>
      <c r="L17" s="31">
        <v>4885165.0199999996</v>
      </c>
      <c r="M17" s="31">
        <v>0</v>
      </c>
    </row>
    <row r="18" spans="1:13" ht="41.4" outlineLevel="4">
      <c r="A18" s="90" t="s">
        <v>193</v>
      </c>
      <c r="B18" s="91" t="s">
        <v>71</v>
      </c>
      <c r="C18" s="91" t="s">
        <v>91</v>
      </c>
      <c r="D18" s="91" t="s">
        <v>192</v>
      </c>
      <c r="E18" s="91"/>
      <c r="F18" s="91"/>
      <c r="G18" s="91"/>
      <c r="H18" s="92">
        <v>95000</v>
      </c>
      <c r="I18" s="92">
        <v>95000</v>
      </c>
      <c r="J18" s="92">
        <v>95000</v>
      </c>
      <c r="K18" s="92">
        <v>0</v>
      </c>
      <c r="L18" s="92">
        <v>95000</v>
      </c>
      <c r="M18" s="92">
        <v>0</v>
      </c>
    </row>
    <row r="19" spans="1:13" ht="27.6" outlineLevel="6">
      <c r="A19" s="93" t="s">
        <v>108</v>
      </c>
      <c r="B19" s="94" t="s">
        <v>71</v>
      </c>
      <c r="C19" s="94" t="s">
        <v>91</v>
      </c>
      <c r="D19" s="94" t="s">
        <v>192</v>
      </c>
      <c r="E19" s="94" t="s">
        <v>109</v>
      </c>
      <c r="F19" s="94" t="s">
        <v>194</v>
      </c>
      <c r="G19" s="94" t="s">
        <v>110</v>
      </c>
      <c r="H19" s="95">
        <v>95000</v>
      </c>
      <c r="I19" s="95">
        <v>95000</v>
      </c>
      <c r="J19" s="95">
        <v>95000</v>
      </c>
      <c r="K19" s="95">
        <v>0</v>
      </c>
      <c r="L19" s="95">
        <v>95000</v>
      </c>
      <c r="M19" s="95">
        <v>0</v>
      </c>
    </row>
    <row r="20" spans="1:13" ht="69" outlineLevel="4">
      <c r="A20" s="90" t="s">
        <v>196</v>
      </c>
      <c r="B20" s="91" t="s">
        <v>71</v>
      </c>
      <c r="C20" s="91" t="s">
        <v>91</v>
      </c>
      <c r="D20" s="91" t="s">
        <v>195</v>
      </c>
      <c r="E20" s="91"/>
      <c r="F20" s="91"/>
      <c r="G20" s="91"/>
      <c r="H20" s="92">
        <v>4754018</v>
      </c>
      <c r="I20" s="92">
        <v>4321427.0199999996</v>
      </c>
      <c r="J20" s="92">
        <v>4321427.0199999996</v>
      </c>
      <c r="K20" s="92">
        <v>432590.98</v>
      </c>
      <c r="L20" s="92">
        <v>4321427.0199999996</v>
      </c>
      <c r="M20" s="92">
        <v>0</v>
      </c>
    </row>
    <row r="21" spans="1:13" ht="27.6" outlineLevel="6">
      <c r="A21" s="93" t="s">
        <v>108</v>
      </c>
      <c r="B21" s="94" t="s">
        <v>71</v>
      </c>
      <c r="C21" s="94" t="s">
        <v>91</v>
      </c>
      <c r="D21" s="94" t="s">
        <v>195</v>
      </c>
      <c r="E21" s="94" t="s">
        <v>120</v>
      </c>
      <c r="F21" s="94" t="s">
        <v>194</v>
      </c>
      <c r="G21" s="94" t="s">
        <v>110</v>
      </c>
      <c r="H21" s="95">
        <v>2569383</v>
      </c>
      <c r="I21" s="95">
        <v>2569383</v>
      </c>
      <c r="J21" s="95">
        <v>2569383</v>
      </c>
      <c r="K21" s="95">
        <v>0</v>
      </c>
      <c r="L21" s="95">
        <v>2569383</v>
      </c>
      <c r="M21" s="95">
        <v>0</v>
      </c>
    </row>
    <row r="22" spans="1:13" ht="27.6" outlineLevel="6">
      <c r="A22" s="93" t="s">
        <v>108</v>
      </c>
      <c r="B22" s="94" t="s">
        <v>71</v>
      </c>
      <c r="C22" s="94" t="s">
        <v>91</v>
      </c>
      <c r="D22" s="94" t="s">
        <v>195</v>
      </c>
      <c r="E22" s="94" t="s">
        <v>122</v>
      </c>
      <c r="F22" s="94" t="s">
        <v>194</v>
      </c>
      <c r="G22" s="94" t="s">
        <v>110</v>
      </c>
      <c r="H22" s="95">
        <v>775954</v>
      </c>
      <c r="I22" s="95">
        <v>773993.59</v>
      </c>
      <c r="J22" s="95">
        <v>773993.59</v>
      </c>
      <c r="K22" s="95">
        <v>1960.41</v>
      </c>
      <c r="L22" s="95">
        <v>773993.59</v>
      </c>
      <c r="M22" s="95">
        <v>0</v>
      </c>
    </row>
    <row r="23" spans="1:13" ht="27.6" outlineLevel="6">
      <c r="A23" s="93" t="s">
        <v>108</v>
      </c>
      <c r="B23" s="94" t="s">
        <v>71</v>
      </c>
      <c r="C23" s="94" t="s">
        <v>91</v>
      </c>
      <c r="D23" s="94" t="s">
        <v>195</v>
      </c>
      <c r="E23" s="94" t="s">
        <v>109</v>
      </c>
      <c r="F23" s="94" t="s">
        <v>194</v>
      </c>
      <c r="G23" s="94" t="s">
        <v>110</v>
      </c>
      <c r="H23" s="95">
        <v>832609.75</v>
      </c>
      <c r="I23" s="95">
        <v>450050.43</v>
      </c>
      <c r="J23" s="95">
        <v>450050.43</v>
      </c>
      <c r="K23" s="95">
        <v>382559.32</v>
      </c>
      <c r="L23" s="95">
        <v>450050.43</v>
      </c>
      <c r="M23" s="95">
        <v>0</v>
      </c>
    </row>
    <row r="24" spans="1:13" ht="27.6" outlineLevel="6">
      <c r="A24" s="93" t="s">
        <v>108</v>
      </c>
      <c r="B24" s="94" t="s">
        <v>71</v>
      </c>
      <c r="C24" s="94" t="s">
        <v>91</v>
      </c>
      <c r="D24" s="94" t="s">
        <v>195</v>
      </c>
      <c r="E24" s="94" t="s">
        <v>197</v>
      </c>
      <c r="F24" s="94" t="s">
        <v>194</v>
      </c>
      <c r="G24" s="94" t="s">
        <v>110</v>
      </c>
      <c r="H24" s="95">
        <v>576071.25</v>
      </c>
      <c r="I24" s="95">
        <v>528000</v>
      </c>
      <c r="J24" s="95">
        <v>528000</v>
      </c>
      <c r="K24" s="95">
        <v>48071.25</v>
      </c>
      <c r="L24" s="95">
        <v>528000</v>
      </c>
      <c r="M24" s="95">
        <v>0</v>
      </c>
    </row>
    <row r="25" spans="1:13" ht="69" outlineLevel="4">
      <c r="A25" s="29" t="s">
        <v>107</v>
      </c>
      <c r="B25" s="30" t="s">
        <v>71</v>
      </c>
      <c r="C25" s="30" t="s">
        <v>91</v>
      </c>
      <c r="D25" s="30" t="s">
        <v>88</v>
      </c>
      <c r="E25" s="30"/>
      <c r="F25" s="30"/>
      <c r="G25" s="30"/>
      <c r="H25" s="31">
        <v>818738</v>
      </c>
      <c r="I25" s="31">
        <v>468738</v>
      </c>
      <c r="J25" s="31">
        <v>468738</v>
      </c>
      <c r="K25" s="31">
        <v>350000</v>
      </c>
      <c r="L25" s="31">
        <v>468738</v>
      </c>
      <c r="M25" s="31">
        <v>0</v>
      </c>
    </row>
    <row r="26" spans="1:13" ht="41.4" outlineLevel="5">
      <c r="A26" s="29" t="s">
        <v>89</v>
      </c>
      <c r="B26" s="30" t="s">
        <v>71</v>
      </c>
      <c r="C26" s="30" t="s">
        <v>91</v>
      </c>
      <c r="D26" s="30" t="s">
        <v>90</v>
      </c>
      <c r="E26" s="30"/>
      <c r="F26" s="30"/>
      <c r="G26" s="30"/>
      <c r="H26" s="31">
        <v>75000</v>
      </c>
      <c r="I26" s="31">
        <v>75000</v>
      </c>
      <c r="J26" s="31">
        <v>75000</v>
      </c>
      <c r="K26" s="31">
        <v>0</v>
      </c>
      <c r="L26" s="31">
        <v>75000</v>
      </c>
      <c r="M26" s="31">
        <v>0</v>
      </c>
    </row>
    <row r="27" spans="1:13" ht="27.6" outlineLevel="6">
      <c r="A27" s="32" t="s">
        <v>108</v>
      </c>
      <c r="B27" s="33" t="s">
        <v>71</v>
      </c>
      <c r="C27" s="33" t="s">
        <v>91</v>
      </c>
      <c r="D27" s="33" t="s">
        <v>90</v>
      </c>
      <c r="E27" s="33" t="s">
        <v>109</v>
      </c>
      <c r="F27" s="33" t="s">
        <v>194</v>
      </c>
      <c r="G27" s="33" t="s">
        <v>110</v>
      </c>
      <c r="H27" s="34">
        <v>75000</v>
      </c>
      <c r="I27" s="34">
        <v>75000</v>
      </c>
      <c r="J27" s="34">
        <v>75000</v>
      </c>
      <c r="K27" s="34">
        <v>0</v>
      </c>
      <c r="L27" s="34">
        <v>75000</v>
      </c>
      <c r="M27" s="34">
        <v>0</v>
      </c>
    </row>
    <row r="28" spans="1:13" ht="41.4" outlineLevel="5">
      <c r="A28" s="90" t="s">
        <v>111</v>
      </c>
      <c r="B28" s="91" t="s">
        <v>71</v>
      </c>
      <c r="C28" s="91" t="s">
        <v>91</v>
      </c>
      <c r="D28" s="91" t="s">
        <v>96</v>
      </c>
      <c r="E28" s="91"/>
      <c r="F28" s="91"/>
      <c r="G28" s="91"/>
      <c r="H28" s="92">
        <v>500000</v>
      </c>
      <c r="I28" s="92">
        <v>150000</v>
      </c>
      <c r="J28" s="92">
        <v>150000</v>
      </c>
      <c r="K28" s="92">
        <v>350000</v>
      </c>
      <c r="L28" s="92">
        <v>150000</v>
      </c>
      <c r="M28" s="92">
        <v>0</v>
      </c>
    </row>
    <row r="29" spans="1:13" ht="27.6" outlineLevel="6">
      <c r="A29" s="93" t="s">
        <v>108</v>
      </c>
      <c r="B29" s="94" t="s">
        <v>71</v>
      </c>
      <c r="C29" s="94" t="s">
        <v>91</v>
      </c>
      <c r="D29" s="94" t="s">
        <v>96</v>
      </c>
      <c r="E29" s="94" t="s">
        <v>112</v>
      </c>
      <c r="F29" s="94" t="s">
        <v>194</v>
      </c>
      <c r="G29" s="94" t="s">
        <v>110</v>
      </c>
      <c r="H29" s="95">
        <v>500000</v>
      </c>
      <c r="I29" s="95">
        <v>150000</v>
      </c>
      <c r="J29" s="95">
        <v>150000</v>
      </c>
      <c r="K29" s="95">
        <v>350000</v>
      </c>
      <c r="L29" s="95">
        <v>150000</v>
      </c>
      <c r="M29" s="95">
        <v>0</v>
      </c>
    </row>
    <row r="30" spans="1:13" ht="41.4" outlineLevel="5">
      <c r="A30" s="96" t="s">
        <v>92</v>
      </c>
      <c r="B30" s="97" t="s">
        <v>71</v>
      </c>
      <c r="C30" s="97" t="s">
        <v>91</v>
      </c>
      <c r="D30" s="97" t="s">
        <v>93</v>
      </c>
      <c r="E30" s="97"/>
      <c r="F30" s="97"/>
      <c r="G30" s="97"/>
      <c r="H30" s="98">
        <v>243738</v>
      </c>
      <c r="I30" s="98">
        <v>243738</v>
      </c>
      <c r="J30" s="98">
        <v>243738</v>
      </c>
      <c r="K30" s="98">
        <v>0</v>
      </c>
      <c r="L30" s="98">
        <v>243738</v>
      </c>
      <c r="M30" s="98">
        <v>0</v>
      </c>
    </row>
    <row r="31" spans="1:13" ht="27.6" outlineLevel="6">
      <c r="A31" s="32" t="s">
        <v>108</v>
      </c>
      <c r="B31" s="33" t="s">
        <v>71</v>
      </c>
      <c r="C31" s="33" t="s">
        <v>91</v>
      </c>
      <c r="D31" s="33" t="s">
        <v>93</v>
      </c>
      <c r="E31" s="33" t="s">
        <v>109</v>
      </c>
      <c r="F31" s="33" t="s">
        <v>194</v>
      </c>
      <c r="G31" s="33" t="s">
        <v>110</v>
      </c>
      <c r="H31" s="34">
        <v>12187.6</v>
      </c>
      <c r="I31" s="34">
        <v>12187.6</v>
      </c>
      <c r="J31" s="34">
        <v>12187.6</v>
      </c>
      <c r="K31" s="34">
        <v>0</v>
      </c>
      <c r="L31" s="34">
        <v>12187.6</v>
      </c>
      <c r="M31" s="34">
        <v>0</v>
      </c>
    </row>
    <row r="32" spans="1:13" ht="41.4" outlineLevel="6">
      <c r="A32" s="32" t="s">
        <v>113</v>
      </c>
      <c r="B32" s="33" t="s">
        <v>71</v>
      </c>
      <c r="C32" s="33" t="s">
        <v>91</v>
      </c>
      <c r="D32" s="33" t="s">
        <v>93</v>
      </c>
      <c r="E32" s="33" t="s">
        <v>109</v>
      </c>
      <c r="F32" s="33" t="s">
        <v>198</v>
      </c>
      <c r="G32" s="33" t="s">
        <v>114</v>
      </c>
      <c r="H32" s="34">
        <v>231550.4</v>
      </c>
      <c r="I32" s="34">
        <v>231550.4</v>
      </c>
      <c r="J32" s="34">
        <v>231550.4</v>
      </c>
      <c r="K32" s="34">
        <v>0</v>
      </c>
      <c r="L32" s="34">
        <v>231550.4</v>
      </c>
      <c r="M32" s="34">
        <v>0</v>
      </c>
    </row>
    <row r="33" spans="1:13" ht="55.2" outlineLevel="1">
      <c r="A33" s="29" t="s">
        <v>115</v>
      </c>
      <c r="B33" s="30" t="s">
        <v>71</v>
      </c>
      <c r="C33" s="30" t="s">
        <v>116</v>
      </c>
      <c r="D33" s="30"/>
      <c r="E33" s="30"/>
      <c r="F33" s="30"/>
      <c r="G33" s="30"/>
      <c r="H33" s="31">
        <v>26216933.149999999</v>
      </c>
      <c r="I33" s="31">
        <v>24382350.609999999</v>
      </c>
      <c r="J33" s="31">
        <v>24382350.609999999</v>
      </c>
      <c r="K33" s="31">
        <v>1834582.54</v>
      </c>
      <c r="L33" s="31">
        <v>24382350.609999999</v>
      </c>
      <c r="M33" s="31">
        <v>0</v>
      </c>
    </row>
    <row r="34" spans="1:13" ht="13.8" outlineLevel="2">
      <c r="A34" s="29" t="s">
        <v>205</v>
      </c>
      <c r="B34" s="30" t="s">
        <v>71</v>
      </c>
      <c r="C34" s="30" t="s">
        <v>77</v>
      </c>
      <c r="D34" s="30"/>
      <c r="E34" s="30"/>
      <c r="F34" s="30"/>
      <c r="G34" s="30"/>
      <c r="H34" s="31">
        <v>9135585</v>
      </c>
      <c r="I34" s="31">
        <v>7624868.7800000003</v>
      </c>
      <c r="J34" s="31">
        <v>7624868.7800000003</v>
      </c>
      <c r="K34" s="31">
        <v>1510716.22</v>
      </c>
      <c r="L34" s="31">
        <v>7624868.7800000003</v>
      </c>
      <c r="M34" s="31">
        <v>0</v>
      </c>
    </row>
    <row r="35" spans="1:13" ht="96.6" outlineLevel="3">
      <c r="A35" s="29" t="s">
        <v>106</v>
      </c>
      <c r="B35" s="30" t="s">
        <v>71</v>
      </c>
      <c r="C35" s="30" t="s">
        <v>77</v>
      </c>
      <c r="D35" s="30" t="s">
        <v>67</v>
      </c>
      <c r="E35" s="30"/>
      <c r="F35" s="30"/>
      <c r="G35" s="30"/>
      <c r="H35" s="31">
        <v>9135585</v>
      </c>
      <c r="I35" s="31">
        <v>7624868.7800000003</v>
      </c>
      <c r="J35" s="31">
        <v>7624868.7800000003</v>
      </c>
      <c r="K35" s="31">
        <v>1510716.22</v>
      </c>
      <c r="L35" s="31">
        <v>7624868.7800000003</v>
      </c>
      <c r="M35" s="31">
        <v>0</v>
      </c>
    </row>
    <row r="36" spans="1:13" ht="82.8" outlineLevel="4">
      <c r="A36" s="29" t="s">
        <v>118</v>
      </c>
      <c r="B36" s="30" t="s">
        <v>71</v>
      </c>
      <c r="C36" s="30" t="s">
        <v>77</v>
      </c>
      <c r="D36" s="30" t="s">
        <v>76</v>
      </c>
      <c r="E36" s="30"/>
      <c r="F36" s="30"/>
      <c r="G36" s="30"/>
      <c r="H36" s="31">
        <v>9135585</v>
      </c>
      <c r="I36" s="31">
        <v>7624868.7800000003</v>
      </c>
      <c r="J36" s="31">
        <v>7624868.7800000003</v>
      </c>
      <c r="K36" s="31">
        <v>1510716.22</v>
      </c>
      <c r="L36" s="31">
        <v>7624868.7800000003</v>
      </c>
      <c r="M36" s="31">
        <v>0</v>
      </c>
    </row>
    <row r="37" spans="1:13" ht="69" outlineLevel="5">
      <c r="A37" s="29" t="s">
        <v>204</v>
      </c>
      <c r="B37" s="30" t="s">
        <v>71</v>
      </c>
      <c r="C37" s="30" t="s">
        <v>77</v>
      </c>
      <c r="D37" s="30" t="s">
        <v>203</v>
      </c>
      <c r="E37" s="30"/>
      <c r="F37" s="30"/>
      <c r="G37" s="30"/>
      <c r="H37" s="31">
        <v>9135585</v>
      </c>
      <c r="I37" s="31">
        <v>7624868.7800000003</v>
      </c>
      <c r="J37" s="31">
        <v>7624868.7800000003</v>
      </c>
      <c r="K37" s="31">
        <v>1510716.22</v>
      </c>
      <c r="L37" s="31">
        <v>7624868.7800000003</v>
      </c>
      <c r="M37" s="31">
        <v>0</v>
      </c>
    </row>
    <row r="38" spans="1:13" ht="27.6" outlineLevel="6">
      <c r="A38" s="32" t="s">
        <v>108</v>
      </c>
      <c r="B38" s="33" t="s">
        <v>71</v>
      </c>
      <c r="C38" s="33" t="s">
        <v>77</v>
      </c>
      <c r="D38" s="33" t="s">
        <v>203</v>
      </c>
      <c r="E38" s="33" t="s">
        <v>109</v>
      </c>
      <c r="F38" s="33" t="s">
        <v>194</v>
      </c>
      <c r="G38" s="33" t="s">
        <v>110</v>
      </c>
      <c r="H38" s="34">
        <v>5194419.54</v>
      </c>
      <c r="I38" s="34">
        <v>4068054.45</v>
      </c>
      <c r="J38" s="34">
        <v>4068054.45</v>
      </c>
      <c r="K38" s="34">
        <v>1126365.0900000001</v>
      </c>
      <c r="L38" s="34">
        <v>4068054.45</v>
      </c>
      <c r="M38" s="34">
        <v>0</v>
      </c>
    </row>
    <row r="39" spans="1:13" ht="27.6" outlineLevel="6">
      <c r="A39" s="32" t="s">
        <v>108</v>
      </c>
      <c r="B39" s="33" t="s">
        <v>71</v>
      </c>
      <c r="C39" s="33" t="s">
        <v>77</v>
      </c>
      <c r="D39" s="33" t="s">
        <v>203</v>
      </c>
      <c r="E39" s="33" t="s">
        <v>197</v>
      </c>
      <c r="F39" s="33" t="s">
        <v>194</v>
      </c>
      <c r="G39" s="33" t="s">
        <v>110</v>
      </c>
      <c r="H39" s="34">
        <v>3938765.46</v>
      </c>
      <c r="I39" s="34">
        <v>3556814.33</v>
      </c>
      <c r="J39" s="34">
        <v>3556814.33</v>
      </c>
      <c r="K39" s="34">
        <v>381951.13</v>
      </c>
      <c r="L39" s="34">
        <v>3556814.33</v>
      </c>
      <c r="M39" s="34">
        <v>0</v>
      </c>
    </row>
    <row r="40" spans="1:13" ht="27.6" outlineLevel="6">
      <c r="A40" s="32" t="s">
        <v>108</v>
      </c>
      <c r="B40" s="33" t="s">
        <v>71</v>
      </c>
      <c r="C40" s="33" t="s">
        <v>77</v>
      </c>
      <c r="D40" s="33" t="s">
        <v>203</v>
      </c>
      <c r="E40" s="33" t="s">
        <v>119</v>
      </c>
      <c r="F40" s="33" t="s">
        <v>194</v>
      </c>
      <c r="G40" s="33" t="s">
        <v>110</v>
      </c>
      <c r="H40" s="34">
        <v>2400</v>
      </c>
      <c r="I40" s="34">
        <v>0</v>
      </c>
      <c r="J40" s="34">
        <v>0</v>
      </c>
      <c r="K40" s="34">
        <v>2400</v>
      </c>
      <c r="L40" s="34">
        <v>0</v>
      </c>
      <c r="M40" s="34">
        <v>0</v>
      </c>
    </row>
    <row r="41" spans="1:13" ht="82.8" outlineLevel="2">
      <c r="A41" s="29" t="s">
        <v>206</v>
      </c>
      <c r="B41" s="30" t="s">
        <v>71</v>
      </c>
      <c r="C41" s="30" t="s">
        <v>207</v>
      </c>
      <c r="D41" s="30"/>
      <c r="E41" s="30"/>
      <c r="F41" s="30"/>
      <c r="G41" s="30"/>
      <c r="H41" s="31">
        <v>17081348.149999999</v>
      </c>
      <c r="I41" s="31">
        <v>16757481.83</v>
      </c>
      <c r="J41" s="31">
        <v>16757481.83</v>
      </c>
      <c r="K41" s="31">
        <v>323866.32</v>
      </c>
      <c r="L41" s="31">
        <v>16757481.83</v>
      </c>
      <c r="M41" s="31">
        <v>0</v>
      </c>
    </row>
    <row r="42" spans="1:13" ht="96.6" outlineLevel="3">
      <c r="A42" s="29" t="s">
        <v>106</v>
      </c>
      <c r="B42" s="30" t="s">
        <v>71</v>
      </c>
      <c r="C42" s="30" t="s">
        <v>207</v>
      </c>
      <c r="D42" s="30" t="s">
        <v>67</v>
      </c>
      <c r="E42" s="30"/>
      <c r="F42" s="30"/>
      <c r="G42" s="30"/>
      <c r="H42" s="31">
        <v>17081348.149999999</v>
      </c>
      <c r="I42" s="31">
        <v>16757481.83</v>
      </c>
      <c r="J42" s="31">
        <v>16757481.83</v>
      </c>
      <c r="K42" s="31">
        <v>323866.32</v>
      </c>
      <c r="L42" s="31">
        <v>16757481.83</v>
      </c>
      <c r="M42" s="31">
        <v>0</v>
      </c>
    </row>
    <row r="43" spans="1:13" ht="82.8" outlineLevel="4">
      <c r="A43" s="29" t="s">
        <v>118</v>
      </c>
      <c r="B43" s="30" t="s">
        <v>71</v>
      </c>
      <c r="C43" s="30" t="s">
        <v>207</v>
      </c>
      <c r="D43" s="30" t="s">
        <v>76</v>
      </c>
      <c r="E43" s="30"/>
      <c r="F43" s="30"/>
      <c r="G43" s="30"/>
      <c r="H43" s="31">
        <v>17081348.149999999</v>
      </c>
      <c r="I43" s="31">
        <v>16757481.83</v>
      </c>
      <c r="J43" s="31">
        <v>16757481.83</v>
      </c>
      <c r="K43" s="31">
        <v>323866.32</v>
      </c>
      <c r="L43" s="31">
        <v>16757481.83</v>
      </c>
      <c r="M43" s="31">
        <v>0</v>
      </c>
    </row>
    <row r="44" spans="1:13" ht="82.8" outlineLevel="5">
      <c r="A44" s="29" t="s">
        <v>82</v>
      </c>
      <c r="B44" s="30" t="s">
        <v>71</v>
      </c>
      <c r="C44" s="30" t="s">
        <v>207</v>
      </c>
      <c r="D44" s="30" t="s">
        <v>83</v>
      </c>
      <c r="E44" s="30"/>
      <c r="F44" s="30"/>
      <c r="G44" s="30"/>
      <c r="H44" s="31">
        <v>16932199</v>
      </c>
      <c r="I44" s="31">
        <v>16656925.83</v>
      </c>
      <c r="J44" s="31">
        <v>16656925.83</v>
      </c>
      <c r="K44" s="31">
        <v>275273.17</v>
      </c>
      <c r="L44" s="31">
        <v>16656925.83</v>
      </c>
      <c r="M44" s="31">
        <v>0</v>
      </c>
    </row>
    <row r="45" spans="1:13" ht="27.6" outlineLevel="6">
      <c r="A45" s="32" t="s">
        <v>108</v>
      </c>
      <c r="B45" s="33" t="s">
        <v>71</v>
      </c>
      <c r="C45" s="33" t="s">
        <v>207</v>
      </c>
      <c r="D45" s="33" t="s">
        <v>83</v>
      </c>
      <c r="E45" s="33" t="s">
        <v>120</v>
      </c>
      <c r="F45" s="33" t="s">
        <v>194</v>
      </c>
      <c r="G45" s="33" t="s">
        <v>110</v>
      </c>
      <c r="H45" s="34">
        <v>11432894.65</v>
      </c>
      <c r="I45" s="34">
        <v>11432894.65</v>
      </c>
      <c r="J45" s="34">
        <v>11432894.65</v>
      </c>
      <c r="K45" s="34">
        <v>0</v>
      </c>
      <c r="L45" s="34">
        <v>11432894.65</v>
      </c>
      <c r="M45" s="34">
        <v>0</v>
      </c>
    </row>
    <row r="46" spans="1:13" ht="27.6" outlineLevel="6">
      <c r="A46" s="32" t="s">
        <v>108</v>
      </c>
      <c r="B46" s="33" t="s">
        <v>71</v>
      </c>
      <c r="C46" s="33" t="s">
        <v>207</v>
      </c>
      <c r="D46" s="33" t="s">
        <v>83</v>
      </c>
      <c r="E46" s="33" t="s">
        <v>121</v>
      </c>
      <c r="F46" s="33" t="s">
        <v>194</v>
      </c>
      <c r="G46" s="33" t="s">
        <v>110</v>
      </c>
      <c r="H46" s="34">
        <v>3450</v>
      </c>
      <c r="I46" s="34">
        <v>3450</v>
      </c>
      <c r="J46" s="34">
        <v>3450</v>
      </c>
      <c r="K46" s="34">
        <v>0</v>
      </c>
      <c r="L46" s="34">
        <v>3450</v>
      </c>
      <c r="M46" s="34">
        <v>0</v>
      </c>
    </row>
    <row r="47" spans="1:13" ht="27.6" outlineLevel="6">
      <c r="A47" s="32" t="s">
        <v>108</v>
      </c>
      <c r="B47" s="33" t="s">
        <v>71</v>
      </c>
      <c r="C47" s="33" t="s">
        <v>207</v>
      </c>
      <c r="D47" s="33" t="s">
        <v>83</v>
      </c>
      <c r="E47" s="33" t="s">
        <v>122</v>
      </c>
      <c r="F47" s="33" t="s">
        <v>194</v>
      </c>
      <c r="G47" s="33" t="s">
        <v>110</v>
      </c>
      <c r="H47" s="34">
        <v>3452734.35</v>
      </c>
      <c r="I47" s="34">
        <v>3415494.06</v>
      </c>
      <c r="J47" s="34">
        <v>3415494.06</v>
      </c>
      <c r="K47" s="34">
        <v>37240.29</v>
      </c>
      <c r="L47" s="34">
        <v>3415494.06</v>
      </c>
      <c r="M47" s="34">
        <v>0</v>
      </c>
    </row>
    <row r="48" spans="1:13" ht="27.6" outlineLevel="6">
      <c r="A48" s="32" t="s">
        <v>108</v>
      </c>
      <c r="B48" s="33" t="s">
        <v>71</v>
      </c>
      <c r="C48" s="33" t="s">
        <v>207</v>
      </c>
      <c r="D48" s="33" t="s">
        <v>83</v>
      </c>
      <c r="E48" s="33" t="s">
        <v>109</v>
      </c>
      <c r="F48" s="33" t="s">
        <v>194</v>
      </c>
      <c r="G48" s="33" t="s">
        <v>110</v>
      </c>
      <c r="H48" s="34">
        <v>1193430.94</v>
      </c>
      <c r="I48" s="34">
        <v>1050473.32</v>
      </c>
      <c r="J48" s="34">
        <v>1050473.32</v>
      </c>
      <c r="K48" s="34">
        <v>142957.62</v>
      </c>
      <c r="L48" s="34">
        <v>1050473.32</v>
      </c>
      <c r="M48" s="34">
        <v>0</v>
      </c>
    </row>
    <row r="49" spans="1:13" ht="27.6" outlineLevel="6">
      <c r="A49" s="32" t="s">
        <v>108</v>
      </c>
      <c r="B49" s="33" t="s">
        <v>71</v>
      </c>
      <c r="C49" s="33" t="s">
        <v>207</v>
      </c>
      <c r="D49" s="33" t="s">
        <v>83</v>
      </c>
      <c r="E49" s="33" t="s">
        <v>197</v>
      </c>
      <c r="F49" s="33" t="s">
        <v>194</v>
      </c>
      <c r="G49" s="33" t="s">
        <v>110</v>
      </c>
      <c r="H49" s="34">
        <v>415589.06</v>
      </c>
      <c r="I49" s="34">
        <v>327850.65000000002</v>
      </c>
      <c r="J49" s="34">
        <v>327850.65000000002</v>
      </c>
      <c r="K49" s="34">
        <v>87738.41</v>
      </c>
      <c r="L49" s="34">
        <v>327850.65000000002</v>
      </c>
      <c r="M49" s="34">
        <v>0</v>
      </c>
    </row>
    <row r="50" spans="1:13" ht="27.6" outlineLevel="6">
      <c r="A50" s="32" t="s">
        <v>108</v>
      </c>
      <c r="B50" s="33" t="s">
        <v>71</v>
      </c>
      <c r="C50" s="33" t="s">
        <v>207</v>
      </c>
      <c r="D50" s="33" t="s">
        <v>83</v>
      </c>
      <c r="E50" s="33" t="s">
        <v>208</v>
      </c>
      <c r="F50" s="33" t="s">
        <v>194</v>
      </c>
      <c r="G50" s="33" t="s">
        <v>110</v>
      </c>
      <c r="H50" s="34">
        <v>431100</v>
      </c>
      <c r="I50" s="34">
        <v>426763.15</v>
      </c>
      <c r="J50" s="34">
        <v>426763.15</v>
      </c>
      <c r="K50" s="34">
        <v>4336.8500000000004</v>
      </c>
      <c r="L50" s="34">
        <v>426763.15</v>
      </c>
      <c r="M50" s="34">
        <v>0</v>
      </c>
    </row>
    <row r="51" spans="1:13" ht="27.6" outlineLevel="6">
      <c r="A51" s="32" t="s">
        <v>108</v>
      </c>
      <c r="B51" s="33" t="s">
        <v>71</v>
      </c>
      <c r="C51" s="33" t="s">
        <v>207</v>
      </c>
      <c r="D51" s="33" t="s">
        <v>83</v>
      </c>
      <c r="E51" s="33" t="s">
        <v>119</v>
      </c>
      <c r="F51" s="33" t="s">
        <v>194</v>
      </c>
      <c r="G51" s="33" t="s">
        <v>110</v>
      </c>
      <c r="H51" s="34">
        <v>2000</v>
      </c>
      <c r="I51" s="34">
        <v>0</v>
      </c>
      <c r="J51" s="34">
        <v>0</v>
      </c>
      <c r="K51" s="34">
        <v>2000</v>
      </c>
      <c r="L51" s="34">
        <v>0</v>
      </c>
      <c r="M51" s="34">
        <v>0</v>
      </c>
    </row>
    <row r="52" spans="1:13" ht="27.6" outlineLevel="6">
      <c r="A52" s="32" t="s">
        <v>108</v>
      </c>
      <c r="B52" s="33" t="s">
        <v>71</v>
      </c>
      <c r="C52" s="33" t="s">
        <v>207</v>
      </c>
      <c r="D52" s="33" t="s">
        <v>83</v>
      </c>
      <c r="E52" s="33" t="s">
        <v>112</v>
      </c>
      <c r="F52" s="33" t="s">
        <v>194</v>
      </c>
      <c r="G52" s="33" t="s">
        <v>110</v>
      </c>
      <c r="H52" s="34">
        <v>1000</v>
      </c>
      <c r="I52" s="34">
        <v>0</v>
      </c>
      <c r="J52" s="34">
        <v>0</v>
      </c>
      <c r="K52" s="34">
        <v>1000</v>
      </c>
      <c r="L52" s="34">
        <v>0</v>
      </c>
      <c r="M52" s="34">
        <v>0</v>
      </c>
    </row>
    <row r="53" spans="1:13" ht="41.4" outlineLevel="5">
      <c r="A53" s="29" t="s">
        <v>123</v>
      </c>
      <c r="B53" s="30" t="s">
        <v>71</v>
      </c>
      <c r="C53" s="30" t="s">
        <v>207</v>
      </c>
      <c r="D53" s="30" t="s">
        <v>86</v>
      </c>
      <c r="E53" s="30"/>
      <c r="F53" s="30"/>
      <c r="G53" s="30"/>
      <c r="H53" s="31">
        <v>149149.15</v>
      </c>
      <c r="I53" s="31">
        <v>100556</v>
      </c>
      <c r="J53" s="31">
        <v>100556</v>
      </c>
      <c r="K53" s="31">
        <v>48593.15</v>
      </c>
      <c r="L53" s="31">
        <v>100556</v>
      </c>
      <c r="M53" s="31">
        <v>0</v>
      </c>
    </row>
    <row r="54" spans="1:13" ht="27.6" outlineLevel="6">
      <c r="A54" s="32" t="s">
        <v>108</v>
      </c>
      <c r="B54" s="33" t="s">
        <v>71</v>
      </c>
      <c r="C54" s="33" t="s">
        <v>207</v>
      </c>
      <c r="D54" s="33" t="s">
        <v>86</v>
      </c>
      <c r="E54" s="33" t="s">
        <v>109</v>
      </c>
      <c r="F54" s="33" t="s">
        <v>194</v>
      </c>
      <c r="G54" s="33" t="s">
        <v>110</v>
      </c>
      <c r="H54" s="34">
        <v>149.15</v>
      </c>
      <c r="I54" s="34">
        <v>100.56</v>
      </c>
      <c r="J54" s="34">
        <v>100.56</v>
      </c>
      <c r="K54" s="34">
        <v>48.59</v>
      </c>
      <c r="L54" s="34">
        <v>100.56</v>
      </c>
      <c r="M54" s="34">
        <v>0</v>
      </c>
    </row>
    <row r="55" spans="1:13" ht="41.4" outlineLevel="6">
      <c r="A55" s="32" t="s">
        <v>113</v>
      </c>
      <c r="B55" s="33" t="s">
        <v>71</v>
      </c>
      <c r="C55" s="33" t="s">
        <v>207</v>
      </c>
      <c r="D55" s="33" t="s">
        <v>86</v>
      </c>
      <c r="E55" s="33" t="s">
        <v>109</v>
      </c>
      <c r="F55" s="33" t="s">
        <v>209</v>
      </c>
      <c r="G55" s="33" t="s">
        <v>114</v>
      </c>
      <c r="H55" s="34">
        <v>149000</v>
      </c>
      <c r="I55" s="34">
        <v>100455.44</v>
      </c>
      <c r="J55" s="34">
        <v>100455.44</v>
      </c>
      <c r="K55" s="34">
        <v>48544.56</v>
      </c>
      <c r="L55" s="34">
        <v>100455.44</v>
      </c>
      <c r="M55" s="34">
        <v>0</v>
      </c>
    </row>
    <row r="56" spans="1:13" ht="41.4">
      <c r="A56" s="96" t="s">
        <v>199</v>
      </c>
      <c r="B56" s="97" t="s">
        <v>200</v>
      </c>
      <c r="C56" s="97"/>
      <c r="D56" s="97"/>
      <c r="E56" s="97"/>
      <c r="F56" s="97"/>
      <c r="G56" s="97"/>
      <c r="H56" s="98">
        <v>140830</v>
      </c>
      <c r="I56" s="98">
        <v>140830</v>
      </c>
      <c r="J56" s="98">
        <v>140830</v>
      </c>
      <c r="K56" s="98">
        <v>0</v>
      </c>
      <c r="L56" s="98">
        <v>140830</v>
      </c>
      <c r="M56" s="98">
        <v>0</v>
      </c>
    </row>
    <row r="57" spans="1:13" ht="27.6" outlineLevel="1">
      <c r="A57" s="29" t="s">
        <v>214</v>
      </c>
      <c r="B57" s="30" t="s">
        <v>200</v>
      </c>
      <c r="C57" s="30" t="s">
        <v>215</v>
      </c>
      <c r="D57" s="30"/>
      <c r="E57" s="30"/>
      <c r="F57" s="30"/>
      <c r="G57" s="30"/>
      <c r="H57" s="31">
        <v>140830</v>
      </c>
      <c r="I57" s="31">
        <v>140830</v>
      </c>
      <c r="J57" s="31">
        <v>140830</v>
      </c>
      <c r="K57" s="31">
        <v>0</v>
      </c>
      <c r="L57" s="31">
        <v>140830</v>
      </c>
      <c r="M57" s="31">
        <v>0</v>
      </c>
    </row>
    <row r="58" spans="1:13" ht="13.8" outlineLevel="2">
      <c r="A58" s="29" t="s">
        <v>216</v>
      </c>
      <c r="B58" s="30" t="s">
        <v>200</v>
      </c>
      <c r="C58" s="30" t="s">
        <v>217</v>
      </c>
      <c r="D58" s="30"/>
      <c r="E58" s="30"/>
      <c r="F58" s="30"/>
      <c r="G58" s="30"/>
      <c r="H58" s="31">
        <v>140830</v>
      </c>
      <c r="I58" s="31">
        <v>140830</v>
      </c>
      <c r="J58" s="31">
        <v>140830</v>
      </c>
      <c r="K58" s="31">
        <v>0</v>
      </c>
      <c r="L58" s="31">
        <v>140830</v>
      </c>
      <c r="M58" s="31">
        <v>0</v>
      </c>
    </row>
    <row r="59" spans="1:13" ht="96.6" outlineLevel="3">
      <c r="A59" s="29" t="s">
        <v>106</v>
      </c>
      <c r="B59" s="30" t="s">
        <v>200</v>
      </c>
      <c r="C59" s="30" t="s">
        <v>217</v>
      </c>
      <c r="D59" s="30" t="s">
        <v>67</v>
      </c>
      <c r="E59" s="30"/>
      <c r="F59" s="30"/>
      <c r="G59" s="30"/>
      <c r="H59" s="31">
        <v>140830</v>
      </c>
      <c r="I59" s="31">
        <v>140830</v>
      </c>
      <c r="J59" s="31">
        <v>140830</v>
      </c>
      <c r="K59" s="31">
        <v>0</v>
      </c>
      <c r="L59" s="31">
        <v>140830</v>
      </c>
      <c r="M59" s="31">
        <v>0</v>
      </c>
    </row>
    <row r="60" spans="1:13" ht="69" outlineLevel="4">
      <c r="A60" s="99" t="s">
        <v>107</v>
      </c>
      <c r="B60" s="100" t="s">
        <v>200</v>
      </c>
      <c r="C60" s="100" t="s">
        <v>217</v>
      </c>
      <c r="D60" s="100" t="s">
        <v>88</v>
      </c>
      <c r="E60" s="100"/>
      <c r="F60" s="100"/>
      <c r="G60" s="100"/>
      <c r="H60" s="101">
        <v>140830</v>
      </c>
      <c r="I60" s="101">
        <v>140830</v>
      </c>
      <c r="J60" s="101">
        <v>140830</v>
      </c>
      <c r="K60" s="101">
        <v>0</v>
      </c>
      <c r="L60" s="101">
        <v>140830</v>
      </c>
      <c r="M60" s="101">
        <v>0</v>
      </c>
    </row>
    <row r="61" spans="1:13" ht="41.4" outlineLevel="5">
      <c r="A61" s="29" t="s">
        <v>92</v>
      </c>
      <c r="B61" s="30" t="s">
        <v>200</v>
      </c>
      <c r="C61" s="30" t="s">
        <v>217</v>
      </c>
      <c r="D61" s="30" t="s">
        <v>93</v>
      </c>
      <c r="E61" s="30"/>
      <c r="F61" s="30"/>
      <c r="G61" s="30"/>
      <c r="H61" s="31">
        <v>140830</v>
      </c>
      <c r="I61" s="31">
        <v>140830</v>
      </c>
      <c r="J61" s="31">
        <v>140830</v>
      </c>
      <c r="K61" s="31">
        <v>0</v>
      </c>
      <c r="L61" s="31">
        <v>140830</v>
      </c>
      <c r="M61" s="31">
        <v>0</v>
      </c>
    </row>
    <row r="62" spans="1:13" ht="27.6" outlineLevel="6">
      <c r="A62" s="32" t="s">
        <v>108</v>
      </c>
      <c r="B62" s="33" t="s">
        <v>200</v>
      </c>
      <c r="C62" s="33" t="s">
        <v>217</v>
      </c>
      <c r="D62" s="33" t="s">
        <v>93</v>
      </c>
      <c r="E62" s="33" t="s">
        <v>201</v>
      </c>
      <c r="F62" s="33" t="s">
        <v>194</v>
      </c>
      <c r="G62" s="33" t="s">
        <v>110</v>
      </c>
      <c r="H62" s="34">
        <v>7041.5</v>
      </c>
      <c r="I62" s="34">
        <v>7041.5</v>
      </c>
      <c r="J62" s="34">
        <v>7041.5</v>
      </c>
      <c r="K62" s="34">
        <v>0</v>
      </c>
      <c r="L62" s="34">
        <v>7041.5</v>
      </c>
      <c r="M62" s="34">
        <v>0</v>
      </c>
    </row>
    <row r="63" spans="1:13" ht="41.4" outlineLevel="6">
      <c r="A63" s="32" t="s">
        <v>113</v>
      </c>
      <c r="B63" s="33" t="s">
        <v>200</v>
      </c>
      <c r="C63" s="33" t="s">
        <v>217</v>
      </c>
      <c r="D63" s="33" t="s">
        <v>93</v>
      </c>
      <c r="E63" s="33" t="s">
        <v>201</v>
      </c>
      <c r="F63" s="33" t="s">
        <v>198</v>
      </c>
      <c r="G63" s="33" t="s">
        <v>114</v>
      </c>
      <c r="H63" s="34">
        <v>133788.5</v>
      </c>
      <c r="I63" s="34">
        <v>133788.5</v>
      </c>
      <c r="J63" s="34">
        <v>133788.5</v>
      </c>
      <c r="K63" s="34">
        <v>0</v>
      </c>
      <c r="L63" s="34">
        <v>133788.5</v>
      </c>
      <c r="M63" s="34">
        <v>0</v>
      </c>
    </row>
    <row r="64" spans="1:13" ht="41.4">
      <c r="A64" s="96" t="s">
        <v>72</v>
      </c>
      <c r="B64" s="97" t="s">
        <v>73</v>
      </c>
      <c r="C64" s="97"/>
      <c r="D64" s="97"/>
      <c r="E64" s="97"/>
      <c r="F64" s="97"/>
      <c r="G64" s="97"/>
      <c r="H64" s="98">
        <v>381538</v>
      </c>
      <c r="I64" s="98">
        <v>381538</v>
      </c>
      <c r="J64" s="98">
        <v>381538</v>
      </c>
      <c r="K64" s="98">
        <v>0</v>
      </c>
      <c r="L64" s="98">
        <v>381538</v>
      </c>
      <c r="M64" s="98">
        <v>0</v>
      </c>
    </row>
    <row r="65" spans="1:13" ht="13.8" outlineLevel="1">
      <c r="A65" s="29" t="s">
        <v>124</v>
      </c>
      <c r="B65" s="30" t="s">
        <v>73</v>
      </c>
      <c r="C65" s="30" t="s">
        <v>125</v>
      </c>
      <c r="D65" s="30"/>
      <c r="E65" s="30"/>
      <c r="F65" s="30"/>
      <c r="G65" s="30"/>
      <c r="H65" s="31">
        <v>381538</v>
      </c>
      <c r="I65" s="31">
        <v>381538</v>
      </c>
      <c r="J65" s="31">
        <v>381538</v>
      </c>
      <c r="K65" s="31">
        <v>0</v>
      </c>
      <c r="L65" s="31">
        <v>381538</v>
      </c>
      <c r="M65" s="31">
        <v>0</v>
      </c>
    </row>
    <row r="66" spans="1:13" ht="13.8" outlineLevel="2">
      <c r="A66" s="29" t="s">
        <v>202</v>
      </c>
      <c r="B66" s="30" t="s">
        <v>73</v>
      </c>
      <c r="C66" s="30" t="s">
        <v>94</v>
      </c>
      <c r="D66" s="30"/>
      <c r="E66" s="30"/>
      <c r="F66" s="30"/>
      <c r="G66" s="30"/>
      <c r="H66" s="31">
        <v>250000</v>
      </c>
      <c r="I66" s="31">
        <v>250000</v>
      </c>
      <c r="J66" s="31">
        <v>250000</v>
      </c>
      <c r="K66" s="31">
        <v>0</v>
      </c>
      <c r="L66" s="31">
        <v>250000</v>
      </c>
      <c r="M66" s="31">
        <v>0</v>
      </c>
    </row>
    <row r="67" spans="1:13" ht="96.6" outlineLevel="3">
      <c r="A67" s="29" t="s">
        <v>106</v>
      </c>
      <c r="B67" s="30" t="s">
        <v>73</v>
      </c>
      <c r="C67" s="30" t="s">
        <v>94</v>
      </c>
      <c r="D67" s="30" t="s">
        <v>67</v>
      </c>
      <c r="E67" s="30"/>
      <c r="F67" s="30"/>
      <c r="G67" s="30"/>
      <c r="H67" s="31">
        <v>250000</v>
      </c>
      <c r="I67" s="31">
        <v>250000</v>
      </c>
      <c r="J67" s="31">
        <v>250000</v>
      </c>
      <c r="K67" s="31">
        <v>0</v>
      </c>
      <c r="L67" s="31">
        <v>250000</v>
      </c>
      <c r="M67" s="31">
        <v>0</v>
      </c>
    </row>
    <row r="68" spans="1:13" ht="69" outlineLevel="4">
      <c r="A68" s="29" t="s">
        <v>107</v>
      </c>
      <c r="B68" s="30" t="s">
        <v>73</v>
      </c>
      <c r="C68" s="30" t="s">
        <v>94</v>
      </c>
      <c r="D68" s="30" t="s">
        <v>88</v>
      </c>
      <c r="E68" s="30"/>
      <c r="F68" s="30"/>
      <c r="G68" s="30"/>
      <c r="H68" s="31">
        <v>250000</v>
      </c>
      <c r="I68" s="31">
        <v>250000</v>
      </c>
      <c r="J68" s="31">
        <v>250000</v>
      </c>
      <c r="K68" s="31">
        <v>0</v>
      </c>
      <c r="L68" s="31">
        <v>250000</v>
      </c>
      <c r="M68" s="31">
        <v>0</v>
      </c>
    </row>
    <row r="69" spans="1:13" ht="41.4" outlineLevel="5">
      <c r="A69" s="29" t="s">
        <v>92</v>
      </c>
      <c r="B69" s="30" t="s">
        <v>73</v>
      </c>
      <c r="C69" s="30" t="s">
        <v>94</v>
      </c>
      <c r="D69" s="30" t="s">
        <v>93</v>
      </c>
      <c r="E69" s="30"/>
      <c r="F69" s="30"/>
      <c r="G69" s="30"/>
      <c r="H69" s="31">
        <v>250000</v>
      </c>
      <c r="I69" s="31">
        <v>250000</v>
      </c>
      <c r="J69" s="31">
        <v>250000</v>
      </c>
      <c r="K69" s="31">
        <v>0</v>
      </c>
      <c r="L69" s="31">
        <v>250000</v>
      </c>
      <c r="M69" s="31">
        <v>0</v>
      </c>
    </row>
    <row r="70" spans="1:13" ht="27.6" outlineLevel="6">
      <c r="A70" s="32" t="s">
        <v>108</v>
      </c>
      <c r="B70" s="33" t="s">
        <v>73</v>
      </c>
      <c r="C70" s="33" t="s">
        <v>94</v>
      </c>
      <c r="D70" s="33" t="s">
        <v>93</v>
      </c>
      <c r="E70" s="33" t="s">
        <v>201</v>
      </c>
      <c r="F70" s="33" t="s">
        <v>194</v>
      </c>
      <c r="G70" s="33" t="s">
        <v>110</v>
      </c>
      <c r="H70" s="34">
        <v>12500</v>
      </c>
      <c r="I70" s="34">
        <v>12500</v>
      </c>
      <c r="J70" s="34">
        <v>12500</v>
      </c>
      <c r="K70" s="34">
        <v>0</v>
      </c>
      <c r="L70" s="34">
        <v>12500</v>
      </c>
      <c r="M70" s="34">
        <v>0</v>
      </c>
    </row>
    <row r="71" spans="1:13" ht="41.4" outlineLevel="6">
      <c r="A71" s="32" t="s">
        <v>113</v>
      </c>
      <c r="B71" s="33" t="s">
        <v>73</v>
      </c>
      <c r="C71" s="33" t="s">
        <v>94</v>
      </c>
      <c r="D71" s="33" t="s">
        <v>93</v>
      </c>
      <c r="E71" s="33" t="s">
        <v>201</v>
      </c>
      <c r="F71" s="33" t="s">
        <v>198</v>
      </c>
      <c r="G71" s="33" t="s">
        <v>114</v>
      </c>
      <c r="H71" s="34">
        <v>237500</v>
      </c>
      <c r="I71" s="34">
        <v>237500</v>
      </c>
      <c r="J71" s="34">
        <v>237500</v>
      </c>
      <c r="K71" s="34">
        <v>0</v>
      </c>
      <c r="L71" s="34">
        <v>237500</v>
      </c>
      <c r="M71" s="34">
        <v>0</v>
      </c>
    </row>
    <row r="72" spans="1:13" ht="27.6" outlineLevel="2">
      <c r="A72" s="29" t="s">
        <v>126</v>
      </c>
      <c r="B72" s="30" t="s">
        <v>73</v>
      </c>
      <c r="C72" s="30" t="s">
        <v>127</v>
      </c>
      <c r="D72" s="30"/>
      <c r="E72" s="30"/>
      <c r="F72" s="30"/>
      <c r="G72" s="30"/>
      <c r="H72" s="31">
        <v>131538</v>
      </c>
      <c r="I72" s="31">
        <v>131538</v>
      </c>
      <c r="J72" s="31">
        <v>131538</v>
      </c>
      <c r="K72" s="31">
        <v>0</v>
      </c>
      <c r="L72" s="31">
        <v>131538</v>
      </c>
      <c r="M72" s="31">
        <v>0</v>
      </c>
    </row>
    <row r="73" spans="1:13" ht="96.6" outlineLevel="3">
      <c r="A73" s="29" t="s">
        <v>106</v>
      </c>
      <c r="B73" s="30" t="s">
        <v>73</v>
      </c>
      <c r="C73" s="30" t="s">
        <v>127</v>
      </c>
      <c r="D73" s="30" t="s">
        <v>67</v>
      </c>
      <c r="E73" s="30"/>
      <c r="F73" s="30"/>
      <c r="G73" s="30"/>
      <c r="H73" s="31">
        <v>131538</v>
      </c>
      <c r="I73" s="31">
        <v>131538</v>
      </c>
      <c r="J73" s="31">
        <v>131538</v>
      </c>
      <c r="K73" s="31">
        <v>0</v>
      </c>
      <c r="L73" s="31">
        <v>131538</v>
      </c>
      <c r="M73" s="31">
        <v>0</v>
      </c>
    </row>
    <row r="74" spans="1:13" ht="69" outlineLevel="4">
      <c r="A74" s="29" t="s">
        <v>107</v>
      </c>
      <c r="B74" s="30" t="s">
        <v>73</v>
      </c>
      <c r="C74" s="30" t="s">
        <v>127</v>
      </c>
      <c r="D74" s="30" t="s">
        <v>88</v>
      </c>
      <c r="E74" s="30"/>
      <c r="F74" s="30"/>
      <c r="G74" s="30"/>
      <c r="H74" s="31">
        <v>131538</v>
      </c>
      <c r="I74" s="31">
        <v>131538</v>
      </c>
      <c r="J74" s="31">
        <v>131538</v>
      </c>
      <c r="K74" s="31">
        <v>0</v>
      </c>
      <c r="L74" s="31">
        <v>131538</v>
      </c>
      <c r="M74" s="31">
        <v>0</v>
      </c>
    </row>
    <row r="75" spans="1:13" ht="41.4" outlineLevel="5">
      <c r="A75" s="29" t="s">
        <v>92</v>
      </c>
      <c r="B75" s="30" t="s">
        <v>73</v>
      </c>
      <c r="C75" s="30" t="s">
        <v>127</v>
      </c>
      <c r="D75" s="30" t="s">
        <v>93</v>
      </c>
      <c r="E75" s="30"/>
      <c r="F75" s="30"/>
      <c r="G75" s="30"/>
      <c r="H75" s="31">
        <v>131538</v>
      </c>
      <c r="I75" s="31">
        <v>131538</v>
      </c>
      <c r="J75" s="31">
        <v>131538</v>
      </c>
      <c r="K75" s="31">
        <v>0</v>
      </c>
      <c r="L75" s="31">
        <v>131538</v>
      </c>
      <c r="M75" s="31">
        <v>0</v>
      </c>
    </row>
    <row r="76" spans="1:13" ht="27.6" outlineLevel="6">
      <c r="A76" s="32" t="s">
        <v>108</v>
      </c>
      <c r="B76" s="33" t="s">
        <v>73</v>
      </c>
      <c r="C76" s="33" t="s">
        <v>127</v>
      </c>
      <c r="D76" s="33" t="s">
        <v>93</v>
      </c>
      <c r="E76" s="33" t="s">
        <v>128</v>
      </c>
      <c r="F76" s="33" t="s">
        <v>194</v>
      </c>
      <c r="G76" s="33" t="s">
        <v>110</v>
      </c>
      <c r="H76" s="34">
        <v>6576.9</v>
      </c>
      <c r="I76" s="34">
        <v>6576.9</v>
      </c>
      <c r="J76" s="34">
        <v>6576.9</v>
      </c>
      <c r="K76" s="34">
        <v>0</v>
      </c>
      <c r="L76" s="34">
        <v>6576.9</v>
      </c>
      <c r="M76" s="34">
        <v>0</v>
      </c>
    </row>
    <row r="77" spans="1:13" ht="41.4" outlineLevel="6">
      <c r="A77" s="32" t="s">
        <v>113</v>
      </c>
      <c r="B77" s="33" t="s">
        <v>73</v>
      </c>
      <c r="C77" s="33" t="s">
        <v>127</v>
      </c>
      <c r="D77" s="33" t="s">
        <v>93</v>
      </c>
      <c r="E77" s="33" t="s">
        <v>128</v>
      </c>
      <c r="F77" s="33" t="s">
        <v>198</v>
      </c>
      <c r="G77" s="33" t="s">
        <v>114</v>
      </c>
      <c r="H77" s="34">
        <v>124961.1</v>
      </c>
      <c r="I77" s="34">
        <v>124961.1</v>
      </c>
      <c r="J77" s="34">
        <v>124961.1</v>
      </c>
      <c r="K77" s="34">
        <v>0</v>
      </c>
      <c r="L77" s="34">
        <v>124961.1</v>
      </c>
      <c r="M77" s="34">
        <v>0</v>
      </c>
    </row>
  </sheetData>
  <mergeCells count="6">
    <mergeCell ref="A10:G10"/>
    <mergeCell ref="A1:F1"/>
    <mergeCell ref="A6:H6"/>
    <mergeCell ref="A7:G7"/>
    <mergeCell ref="A8:G8"/>
    <mergeCell ref="A9:G9"/>
  </mergeCell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O78"/>
  <sheetViews>
    <sheetView showGridLines="0" topLeftCell="A16" workbookViewId="0">
      <selection activeCell="D36" sqref="D36"/>
    </sheetView>
  </sheetViews>
  <sheetFormatPr defaultRowHeight="12.75" customHeight="1" outlineLevelRow="7"/>
  <cols>
    <col min="1" max="1" width="30.6640625" customWidth="1"/>
    <col min="2" max="3" width="10.33203125" customWidth="1"/>
    <col min="4" max="4" width="20.6640625" customWidth="1"/>
    <col min="5" max="10" width="10.33203125" customWidth="1"/>
    <col min="11" max="12" width="15.44140625" style="113" customWidth="1"/>
    <col min="13" max="15" width="15.44140625" customWidth="1"/>
  </cols>
  <sheetData>
    <row r="1" spans="1:15" ht="13.2">
      <c r="A1" s="272" t="s">
        <v>219</v>
      </c>
      <c r="B1" s="272"/>
      <c r="C1" s="272"/>
      <c r="D1" s="272"/>
      <c r="E1" s="272"/>
      <c r="F1" s="272"/>
      <c r="G1" s="112"/>
      <c r="H1" s="112"/>
      <c r="I1" s="112"/>
      <c r="J1" s="112"/>
    </row>
    <row r="2" spans="1:15" ht="13.2">
      <c r="A2" s="114" t="s">
        <v>182</v>
      </c>
      <c r="B2" s="112"/>
      <c r="C2" s="112"/>
      <c r="D2" s="112"/>
      <c r="E2" s="112"/>
      <c r="F2" s="112"/>
      <c r="G2" s="112"/>
      <c r="H2" s="112"/>
      <c r="I2" s="112"/>
      <c r="J2" s="112"/>
    </row>
    <row r="3" spans="1:15" ht="13.8">
      <c r="A3" s="115"/>
      <c r="B3" s="116"/>
      <c r="C3" s="116"/>
      <c r="D3" s="116"/>
      <c r="E3" s="116"/>
      <c r="F3" s="116"/>
      <c r="G3" s="116"/>
      <c r="H3" s="116"/>
      <c r="I3" s="116"/>
      <c r="J3" s="116"/>
    </row>
    <row r="4" spans="1:15" ht="13.8">
      <c r="A4" s="115" t="s">
        <v>220</v>
      </c>
      <c r="B4" s="116"/>
      <c r="C4" s="116"/>
      <c r="D4" s="116"/>
      <c r="E4" s="117"/>
      <c r="F4" s="116"/>
      <c r="G4" s="117"/>
      <c r="H4" s="117"/>
      <c r="I4" s="116"/>
      <c r="J4" s="116"/>
    </row>
    <row r="5" spans="1:15" ht="13.2">
      <c r="A5" s="112" t="s">
        <v>221</v>
      </c>
      <c r="B5" s="112"/>
      <c r="C5" s="112"/>
      <c r="D5" s="112"/>
      <c r="E5" s="112"/>
      <c r="F5" s="112"/>
      <c r="G5" s="112"/>
      <c r="H5" s="112"/>
      <c r="I5" s="112"/>
      <c r="J5" s="112"/>
    </row>
    <row r="6" spans="1:15" ht="13.2">
      <c r="A6" s="270"/>
      <c r="B6" s="271"/>
      <c r="C6" s="271"/>
      <c r="D6" s="271"/>
      <c r="E6" s="271"/>
      <c r="F6" s="271"/>
      <c r="G6" s="271"/>
      <c r="H6" s="271"/>
      <c r="I6" s="118"/>
      <c r="J6" s="118"/>
    </row>
    <row r="7" spans="1:15" ht="13.2">
      <c r="A7" s="270" t="s">
        <v>183</v>
      </c>
      <c r="B7" s="271"/>
      <c r="C7" s="271"/>
      <c r="D7" s="271"/>
      <c r="E7" s="271"/>
      <c r="F7" s="271"/>
      <c r="G7" s="271"/>
    </row>
    <row r="8" spans="1:15" ht="13.2">
      <c r="A8" s="270" t="s">
        <v>184</v>
      </c>
      <c r="B8" s="271"/>
      <c r="C8" s="271"/>
      <c r="D8" s="271"/>
      <c r="E8" s="271"/>
      <c r="F8" s="271"/>
      <c r="G8" s="271"/>
    </row>
    <row r="9" spans="1:15" ht="39.15" customHeight="1">
      <c r="A9" s="270" t="s">
        <v>222</v>
      </c>
      <c r="B9" s="271"/>
      <c r="C9" s="271"/>
      <c r="D9" s="271"/>
      <c r="E9" s="271"/>
      <c r="F9" s="271"/>
      <c r="G9" s="271"/>
    </row>
    <row r="10" spans="1:15" ht="13.2">
      <c r="A10" s="270" t="s">
        <v>223</v>
      </c>
      <c r="B10" s="271"/>
      <c r="C10" s="271"/>
      <c r="D10" s="271"/>
      <c r="E10" s="271"/>
      <c r="F10" s="271"/>
      <c r="G10" s="271"/>
    </row>
    <row r="11" spans="1:15" ht="13.2">
      <c r="A11" s="270"/>
      <c r="B11" s="271"/>
      <c r="C11" s="271"/>
      <c r="D11" s="271"/>
      <c r="E11" s="271"/>
      <c r="F11" s="271"/>
      <c r="G11" s="271"/>
    </row>
    <row r="12" spans="1:15" ht="13.2">
      <c r="A12" s="119" t="s">
        <v>185</v>
      </c>
      <c r="B12" s="119"/>
      <c r="C12" s="119"/>
      <c r="D12" s="119"/>
      <c r="E12" s="119"/>
      <c r="F12" s="119"/>
      <c r="G12" s="119"/>
      <c r="H12" s="119"/>
      <c r="I12" s="112"/>
      <c r="J12" s="112"/>
    </row>
    <row r="13" spans="1:15" ht="20.399999999999999">
      <c r="A13" s="120" t="s">
        <v>97</v>
      </c>
      <c r="B13" s="120" t="s">
        <v>62</v>
      </c>
      <c r="C13" s="120" t="s">
        <v>63</v>
      </c>
      <c r="D13" s="120" t="s">
        <v>61</v>
      </c>
      <c r="E13" s="120" t="s">
        <v>64</v>
      </c>
      <c r="F13" s="120" t="s">
        <v>186</v>
      </c>
      <c r="G13" s="120" t="s">
        <v>98</v>
      </c>
      <c r="H13" s="120" t="s">
        <v>224</v>
      </c>
      <c r="I13" s="120" t="s">
        <v>225</v>
      </c>
      <c r="J13" s="120" t="s">
        <v>226</v>
      </c>
      <c r="K13" s="121" t="s">
        <v>227</v>
      </c>
      <c r="L13" s="121" t="s">
        <v>100</v>
      </c>
      <c r="M13" s="120" t="s">
        <v>228</v>
      </c>
      <c r="N13" s="120" t="s">
        <v>229</v>
      </c>
      <c r="O13" s="120" t="s">
        <v>230</v>
      </c>
    </row>
    <row r="14" spans="1:15" ht="30.6">
      <c r="A14" s="122" t="s">
        <v>102</v>
      </c>
      <c r="B14" s="123" t="s">
        <v>71</v>
      </c>
      <c r="C14" s="123"/>
      <c r="D14" s="123"/>
      <c r="E14" s="123"/>
      <c r="F14" s="123"/>
      <c r="G14" s="123"/>
      <c r="H14" s="123"/>
      <c r="I14" s="123"/>
      <c r="J14" s="124"/>
      <c r="K14" s="125">
        <v>38207435</v>
      </c>
      <c r="L14" s="125">
        <v>13712259.33</v>
      </c>
      <c r="M14" s="126">
        <v>38207435</v>
      </c>
      <c r="N14" s="126">
        <v>31281005</v>
      </c>
      <c r="O14" s="126">
        <v>31281005</v>
      </c>
    </row>
    <row r="15" spans="1:15" ht="13.2" outlineLevel="1">
      <c r="A15" s="122" t="s">
        <v>105</v>
      </c>
      <c r="B15" s="123" t="s">
        <v>71</v>
      </c>
      <c r="C15" s="123" t="s">
        <v>91</v>
      </c>
      <c r="D15" s="123"/>
      <c r="E15" s="123"/>
      <c r="F15" s="123"/>
      <c r="G15" s="123"/>
      <c r="H15" s="123"/>
      <c r="I15" s="123"/>
      <c r="J15" s="124"/>
      <c r="K15" s="125">
        <v>10218859</v>
      </c>
      <c r="L15" s="125">
        <v>2476460.84</v>
      </c>
      <c r="M15" s="126">
        <v>10218859</v>
      </c>
      <c r="N15" s="126">
        <v>5865830</v>
      </c>
      <c r="O15" s="126">
        <v>5865830</v>
      </c>
    </row>
    <row r="16" spans="1:15" ht="51" outlineLevel="2">
      <c r="A16" s="122" t="s">
        <v>106</v>
      </c>
      <c r="B16" s="123" t="s">
        <v>71</v>
      </c>
      <c r="C16" s="123" t="s">
        <v>91</v>
      </c>
      <c r="D16" s="123" t="s">
        <v>67</v>
      </c>
      <c r="E16" s="123"/>
      <c r="F16" s="123"/>
      <c r="G16" s="123"/>
      <c r="H16" s="123"/>
      <c r="I16" s="123"/>
      <c r="J16" s="124"/>
      <c r="K16" s="125">
        <v>10218859</v>
      </c>
      <c r="L16" s="125">
        <v>2476460.84</v>
      </c>
      <c r="M16" s="126">
        <v>10218859</v>
      </c>
      <c r="N16" s="126">
        <v>5865830</v>
      </c>
      <c r="O16" s="126">
        <v>5865830</v>
      </c>
    </row>
    <row r="17" spans="1:15" ht="20.399999999999999" outlineLevel="3">
      <c r="A17" s="136" t="s">
        <v>193</v>
      </c>
      <c r="B17" s="137" t="s">
        <v>71</v>
      </c>
      <c r="C17" s="137" t="s">
        <v>91</v>
      </c>
      <c r="D17" s="137" t="s">
        <v>192</v>
      </c>
      <c r="E17" s="137"/>
      <c r="F17" s="137"/>
      <c r="G17" s="137"/>
      <c r="H17" s="137"/>
      <c r="I17" s="137"/>
      <c r="J17" s="138"/>
      <c r="K17" s="139">
        <v>95000</v>
      </c>
      <c r="L17" s="139">
        <v>0</v>
      </c>
      <c r="M17" s="139">
        <v>95000</v>
      </c>
      <c r="N17" s="139">
        <v>95000</v>
      </c>
      <c r="O17" s="139">
        <v>95000</v>
      </c>
    </row>
    <row r="18" spans="1:15" ht="13.2" outlineLevel="7">
      <c r="A18" s="122" t="s">
        <v>231</v>
      </c>
      <c r="B18" s="123" t="s">
        <v>71</v>
      </c>
      <c r="C18" s="123" t="s">
        <v>91</v>
      </c>
      <c r="D18" s="123" t="s">
        <v>192</v>
      </c>
      <c r="E18" s="123" t="s">
        <v>109</v>
      </c>
      <c r="F18" s="123"/>
      <c r="G18" s="123"/>
      <c r="H18" s="123"/>
      <c r="I18" s="123"/>
      <c r="J18" s="124"/>
      <c r="K18" s="125">
        <v>95000</v>
      </c>
      <c r="L18" s="125">
        <v>0</v>
      </c>
      <c r="M18" s="126">
        <v>95000</v>
      </c>
      <c r="N18" s="126">
        <v>95000</v>
      </c>
      <c r="O18" s="126">
        <v>95000</v>
      </c>
    </row>
    <row r="19" spans="1:15" ht="13.2" outlineLevel="7">
      <c r="A19" s="127" t="s">
        <v>108</v>
      </c>
      <c r="B19" s="128" t="s">
        <v>71</v>
      </c>
      <c r="C19" s="128" t="s">
        <v>91</v>
      </c>
      <c r="D19" s="128" t="s">
        <v>192</v>
      </c>
      <c r="E19" s="128" t="s">
        <v>109</v>
      </c>
      <c r="F19" s="128" t="s">
        <v>194</v>
      </c>
      <c r="G19" s="128" t="s">
        <v>110</v>
      </c>
      <c r="H19" s="128" t="s">
        <v>232</v>
      </c>
      <c r="I19" s="128" t="s">
        <v>232</v>
      </c>
      <c r="J19" s="127" t="s">
        <v>233</v>
      </c>
      <c r="K19" s="129">
        <v>95000</v>
      </c>
      <c r="L19" s="129">
        <v>0</v>
      </c>
      <c r="M19" s="130">
        <v>95000</v>
      </c>
      <c r="N19" s="130">
        <v>95000</v>
      </c>
      <c r="O19" s="130">
        <v>95000</v>
      </c>
    </row>
    <row r="20" spans="1:15" ht="40.799999999999997" outlineLevel="3">
      <c r="A20" s="136" t="s">
        <v>196</v>
      </c>
      <c r="B20" s="137" t="s">
        <v>71</v>
      </c>
      <c r="C20" s="137" t="s">
        <v>91</v>
      </c>
      <c r="D20" s="137" t="s">
        <v>195</v>
      </c>
      <c r="E20" s="137"/>
      <c r="F20" s="137"/>
      <c r="G20" s="137"/>
      <c r="H20" s="137"/>
      <c r="I20" s="137"/>
      <c r="J20" s="138"/>
      <c r="K20" s="139">
        <v>8766278</v>
      </c>
      <c r="L20" s="139">
        <v>2147460.84</v>
      </c>
      <c r="M20" s="139">
        <v>8766278</v>
      </c>
      <c r="N20" s="139">
        <v>4913249</v>
      </c>
      <c r="O20" s="139">
        <v>4913249</v>
      </c>
    </row>
    <row r="21" spans="1:15" ht="13.2" outlineLevel="7">
      <c r="A21" s="122" t="s">
        <v>234</v>
      </c>
      <c r="B21" s="123" t="s">
        <v>71</v>
      </c>
      <c r="C21" s="123" t="s">
        <v>91</v>
      </c>
      <c r="D21" s="123" t="s">
        <v>195</v>
      </c>
      <c r="E21" s="123" t="s">
        <v>120</v>
      </c>
      <c r="F21" s="123"/>
      <c r="G21" s="123"/>
      <c r="H21" s="123"/>
      <c r="I21" s="123"/>
      <c r="J21" s="124"/>
      <c r="K21" s="125">
        <v>3191906</v>
      </c>
      <c r="L21" s="125">
        <v>1024436.65</v>
      </c>
      <c r="M21" s="126">
        <v>3191906</v>
      </c>
      <c r="N21" s="126">
        <v>2864069</v>
      </c>
      <c r="O21" s="126">
        <v>2864069</v>
      </c>
    </row>
    <row r="22" spans="1:15" ht="13.2" outlineLevel="7">
      <c r="A22" s="127" t="s">
        <v>108</v>
      </c>
      <c r="B22" s="128" t="s">
        <v>71</v>
      </c>
      <c r="C22" s="128" t="s">
        <v>91</v>
      </c>
      <c r="D22" s="128" t="s">
        <v>195</v>
      </c>
      <c r="E22" s="128" t="s">
        <v>120</v>
      </c>
      <c r="F22" s="128" t="s">
        <v>194</v>
      </c>
      <c r="G22" s="128" t="s">
        <v>110</v>
      </c>
      <c r="H22" s="128" t="s">
        <v>232</v>
      </c>
      <c r="I22" s="128" t="s">
        <v>232</v>
      </c>
      <c r="J22" s="127" t="s">
        <v>233</v>
      </c>
      <c r="K22" s="129">
        <v>3191906</v>
      </c>
      <c r="L22" s="129">
        <v>1024436.65</v>
      </c>
      <c r="M22" s="130">
        <v>3191906</v>
      </c>
      <c r="N22" s="130">
        <v>2864069</v>
      </c>
      <c r="O22" s="130">
        <v>2864069</v>
      </c>
    </row>
    <row r="23" spans="1:15" ht="40.799999999999997" outlineLevel="7">
      <c r="A23" s="122" t="s">
        <v>235</v>
      </c>
      <c r="B23" s="123" t="s">
        <v>71</v>
      </c>
      <c r="C23" s="123" t="s">
        <v>91</v>
      </c>
      <c r="D23" s="123" t="s">
        <v>195</v>
      </c>
      <c r="E23" s="123" t="s">
        <v>122</v>
      </c>
      <c r="F23" s="123"/>
      <c r="G23" s="123"/>
      <c r="H23" s="123"/>
      <c r="I23" s="123"/>
      <c r="J23" s="124"/>
      <c r="K23" s="125">
        <v>963955</v>
      </c>
      <c r="L23" s="125">
        <v>277048.11</v>
      </c>
      <c r="M23" s="126">
        <v>963955</v>
      </c>
      <c r="N23" s="126">
        <v>864949</v>
      </c>
      <c r="O23" s="126">
        <v>864949</v>
      </c>
    </row>
    <row r="24" spans="1:15" ht="13.2" outlineLevel="7">
      <c r="A24" s="127" t="s">
        <v>108</v>
      </c>
      <c r="B24" s="128" t="s">
        <v>71</v>
      </c>
      <c r="C24" s="128" t="s">
        <v>91</v>
      </c>
      <c r="D24" s="128" t="s">
        <v>195</v>
      </c>
      <c r="E24" s="128" t="s">
        <v>122</v>
      </c>
      <c r="F24" s="128" t="s">
        <v>194</v>
      </c>
      <c r="G24" s="128" t="s">
        <v>110</v>
      </c>
      <c r="H24" s="128" t="s">
        <v>232</v>
      </c>
      <c r="I24" s="128" t="s">
        <v>232</v>
      </c>
      <c r="J24" s="127" t="s">
        <v>233</v>
      </c>
      <c r="K24" s="129">
        <v>963955</v>
      </c>
      <c r="L24" s="129">
        <v>277048.11</v>
      </c>
      <c r="M24" s="130">
        <v>963955</v>
      </c>
      <c r="N24" s="130">
        <v>864949</v>
      </c>
      <c r="O24" s="130">
        <v>864949</v>
      </c>
    </row>
    <row r="25" spans="1:15" ht="13.2" outlineLevel="7">
      <c r="A25" s="122" t="s">
        <v>231</v>
      </c>
      <c r="B25" s="123" t="s">
        <v>71</v>
      </c>
      <c r="C25" s="123" t="s">
        <v>91</v>
      </c>
      <c r="D25" s="123" t="s">
        <v>195</v>
      </c>
      <c r="E25" s="123" t="s">
        <v>109</v>
      </c>
      <c r="F25" s="123"/>
      <c r="G25" s="123"/>
      <c r="H25" s="123"/>
      <c r="I25" s="123"/>
      <c r="J25" s="124"/>
      <c r="K25" s="125">
        <v>4043211</v>
      </c>
      <c r="L25" s="125">
        <v>475055.06</v>
      </c>
      <c r="M25" s="126">
        <v>4043211</v>
      </c>
      <c r="N25" s="126">
        <v>652644</v>
      </c>
      <c r="O25" s="126">
        <v>652644</v>
      </c>
    </row>
    <row r="26" spans="1:15" ht="13.2" outlineLevel="7">
      <c r="A26" s="127" t="s">
        <v>108</v>
      </c>
      <c r="B26" s="128" t="s">
        <v>71</v>
      </c>
      <c r="C26" s="128" t="s">
        <v>91</v>
      </c>
      <c r="D26" s="128" t="s">
        <v>195</v>
      </c>
      <c r="E26" s="128" t="s">
        <v>109</v>
      </c>
      <c r="F26" s="128" t="s">
        <v>194</v>
      </c>
      <c r="G26" s="128" t="s">
        <v>110</v>
      </c>
      <c r="H26" s="128" t="s">
        <v>232</v>
      </c>
      <c r="I26" s="128" t="s">
        <v>232</v>
      </c>
      <c r="J26" s="127" t="s">
        <v>233</v>
      </c>
      <c r="K26" s="129">
        <v>4043211</v>
      </c>
      <c r="L26" s="129">
        <v>475055.06</v>
      </c>
      <c r="M26" s="130">
        <v>4043211</v>
      </c>
      <c r="N26" s="130">
        <v>652644</v>
      </c>
      <c r="O26" s="130">
        <v>652644</v>
      </c>
    </row>
    <row r="27" spans="1:15" ht="13.2" outlineLevel="7">
      <c r="A27" s="122" t="s">
        <v>236</v>
      </c>
      <c r="B27" s="123" t="s">
        <v>71</v>
      </c>
      <c r="C27" s="123" t="s">
        <v>91</v>
      </c>
      <c r="D27" s="123" t="s">
        <v>195</v>
      </c>
      <c r="E27" s="123" t="s">
        <v>197</v>
      </c>
      <c r="F27" s="123"/>
      <c r="G27" s="123"/>
      <c r="H27" s="123"/>
      <c r="I27" s="123"/>
      <c r="J27" s="124"/>
      <c r="K27" s="125">
        <v>567206</v>
      </c>
      <c r="L27" s="125">
        <v>370921.02</v>
      </c>
      <c r="M27" s="126">
        <v>567206</v>
      </c>
      <c r="N27" s="126">
        <v>531587</v>
      </c>
      <c r="O27" s="126">
        <v>531587</v>
      </c>
    </row>
    <row r="28" spans="1:15" ht="13.2" outlineLevel="7">
      <c r="A28" s="127" t="s">
        <v>108</v>
      </c>
      <c r="B28" s="128" t="s">
        <v>71</v>
      </c>
      <c r="C28" s="128" t="s">
        <v>91</v>
      </c>
      <c r="D28" s="128" t="s">
        <v>195</v>
      </c>
      <c r="E28" s="128" t="s">
        <v>197</v>
      </c>
      <c r="F28" s="128" t="s">
        <v>194</v>
      </c>
      <c r="G28" s="128" t="s">
        <v>110</v>
      </c>
      <c r="H28" s="128" t="s">
        <v>232</v>
      </c>
      <c r="I28" s="128" t="s">
        <v>232</v>
      </c>
      <c r="J28" s="127" t="s">
        <v>233</v>
      </c>
      <c r="K28" s="129">
        <v>567206</v>
      </c>
      <c r="L28" s="129">
        <v>370921.02</v>
      </c>
      <c r="M28" s="130">
        <v>567206</v>
      </c>
      <c r="N28" s="130">
        <v>531587</v>
      </c>
      <c r="O28" s="130">
        <v>531587</v>
      </c>
    </row>
    <row r="29" spans="1:15" ht="40.799999999999997" outlineLevel="3">
      <c r="A29" s="136" t="s">
        <v>107</v>
      </c>
      <c r="B29" s="137" t="s">
        <v>71</v>
      </c>
      <c r="C29" s="137" t="s">
        <v>91</v>
      </c>
      <c r="D29" s="137" t="s">
        <v>88</v>
      </c>
      <c r="E29" s="137"/>
      <c r="F29" s="137"/>
      <c r="G29" s="137"/>
      <c r="H29" s="137"/>
      <c r="I29" s="137"/>
      <c r="J29" s="138"/>
      <c r="K29" s="139">
        <v>1357581</v>
      </c>
      <c r="L29" s="139">
        <v>329000</v>
      </c>
      <c r="M29" s="139">
        <v>1357581</v>
      </c>
      <c r="N29" s="139">
        <v>857581</v>
      </c>
      <c r="O29" s="139">
        <v>857581</v>
      </c>
    </row>
    <row r="30" spans="1:15" ht="20.399999999999999" outlineLevel="4">
      <c r="A30" s="140" t="s">
        <v>89</v>
      </c>
      <c r="B30" s="141" t="s">
        <v>71</v>
      </c>
      <c r="C30" s="141" t="s">
        <v>91</v>
      </c>
      <c r="D30" s="141" t="s">
        <v>90</v>
      </c>
      <c r="E30" s="141"/>
      <c r="F30" s="141"/>
      <c r="G30" s="141"/>
      <c r="H30" s="141"/>
      <c r="I30" s="141"/>
      <c r="J30" s="142"/>
      <c r="K30" s="143">
        <v>75000</v>
      </c>
      <c r="L30" s="143">
        <v>44000</v>
      </c>
      <c r="M30" s="143">
        <v>75000</v>
      </c>
      <c r="N30" s="143">
        <v>75000</v>
      </c>
      <c r="O30" s="143">
        <v>75000</v>
      </c>
    </row>
    <row r="31" spans="1:15" ht="13.2" outlineLevel="7">
      <c r="A31" s="122" t="s">
        <v>231</v>
      </c>
      <c r="B31" s="123" t="s">
        <v>71</v>
      </c>
      <c r="C31" s="123" t="s">
        <v>91</v>
      </c>
      <c r="D31" s="123" t="s">
        <v>90</v>
      </c>
      <c r="E31" s="123" t="s">
        <v>109</v>
      </c>
      <c r="F31" s="123"/>
      <c r="G31" s="123"/>
      <c r="H31" s="123"/>
      <c r="I31" s="123"/>
      <c r="J31" s="124"/>
      <c r="K31" s="125">
        <v>75000</v>
      </c>
      <c r="L31" s="125">
        <v>44000</v>
      </c>
      <c r="M31" s="126">
        <v>75000</v>
      </c>
      <c r="N31" s="126">
        <v>75000</v>
      </c>
      <c r="O31" s="126">
        <v>75000</v>
      </c>
    </row>
    <row r="32" spans="1:15" ht="13.2" outlineLevel="7">
      <c r="A32" s="127" t="s">
        <v>108</v>
      </c>
      <c r="B32" s="128" t="s">
        <v>71</v>
      </c>
      <c r="C32" s="128" t="s">
        <v>91</v>
      </c>
      <c r="D32" s="128" t="s">
        <v>90</v>
      </c>
      <c r="E32" s="128" t="s">
        <v>109</v>
      </c>
      <c r="F32" s="128" t="s">
        <v>194</v>
      </c>
      <c r="G32" s="128" t="s">
        <v>110</v>
      </c>
      <c r="H32" s="128" t="s">
        <v>232</v>
      </c>
      <c r="I32" s="128" t="s">
        <v>232</v>
      </c>
      <c r="J32" s="127" t="s">
        <v>237</v>
      </c>
      <c r="K32" s="129">
        <v>75000</v>
      </c>
      <c r="L32" s="129">
        <v>44000</v>
      </c>
      <c r="M32" s="130">
        <v>75000</v>
      </c>
      <c r="N32" s="130">
        <v>75000</v>
      </c>
      <c r="O32" s="130">
        <v>75000</v>
      </c>
    </row>
    <row r="33" spans="1:15" ht="20.399999999999999" outlineLevel="4">
      <c r="A33" s="140" t="s">
        <v>111</v>
      </c>
      <c r="B33" s="141" t="s">
        <v>71</v>
      </c>
      <c r="C33" s="141" t="s">
        <v>91</v>
      </c>
      <c r="D33" s="141" t="s">
        <v>96</v>
      </c>
      <c r="E33" s="141"/>
      <c r="F33" s="141"/>
      <c r="G33" s="141"/>
      <c r="H33" s="141"/>
      <c r="I33" s="141"/>
      <c r="J33" s="142"/>
      <c r="K33" s="143">
        <v>500000</v>
      </c>
      <c r="L33" s="143">
        <v>285000</v>
      </c>
      <c r="M33" s="143">
        <v>500000</v>
      </c>
      <c r="N33" s="143">
        <v>0</v>
      </c>
      <c r="O33" s="143">
        <v>0</v>
      </c>
    </row>
    <row r="34" spans="1:15" ht="13.2" outlineLevel="7">
      <c r="A34" s="122" t="s">
        <v>238</v>
      </c>
      <c r="B34" s="123" t="s">
        <v>71</v>
      </c>
      <c r="C34" s="123" t="s">
        <v>91</v>
      </c>
      <c r="D34" s="123" t="s">
        <v>96</v>
      </c>
      <c r="E34" s="123" t="s">
        <v>112</v>
      </c>
      <c r="F34" s="123"/>
      <c r="G34" s="123"/>
      <c r="H34" s="123"/>
      <c r="I34" s="123"/>
      <c r="J34" s="124"/>
      <c r="K34" s="125">
        <v>500000</v>
      </c>
      <c r="L34" s="125">
        <v>285000</v>
      </c>
      <c r="M34" s="126">
        <v>500000</v>
      </c>
      <c r="N34" s="126">
        <v>0</v>
      </c>
      <c r="O34" s="126">
        <v>0</v>
      </c>
    </row>
    <row r="35" spans="1:15" ht="13.2" outlineLevel="7">
      <c r="A35" s="127" t="s">
        <v>108</v>
      </c>
      <c r="B35" s="128" t="s">
        <v>71</v>
      </c>
      <c r="C35" s="128" t="s">
        <v>91</v>
      </c>
      <c r="D35" s="128" t="s">
        <v>96</v>
      </c>
      <c r="E35" s="128" t="s">
        <v>112</v>
      </c>
      <c r="F35" s="128" t="s">
        <v>194</v>
      </c>
      <c r="G35" s="128" t="s">
        <v>110</v>
      </c>
      <c r="H35" s="128" t="s">
        <v>232</v>
      </c>
      <c r="I35" s="128" t="s">
        <v>232</v>
      </c>
      <c r="J35" s="127" t="s">
        <v>237</v>
      </c>
      <c r="K35" s="129">
        <v>500000</v>
      </c>
      <c r="L35" s="129">
        <v>285000</v>
      </c>
      <c r="M35" s="130">
        <v>500000</v>
      </c>
      <c r="N35" s="130">
        <v>0</v>
      </c>
      <c r="O35" s="130">
        <v>0</v>
      </c>
    </row>
    <row r="36" spans="1:15" ht="20.399999999999999" outlineLevel="4">
      <c r="A36" s="140" t="s">
        <v>92</v>
      </c>
      <c r="B36" s="141" t="s">
        <v>71</v>
      </c>
      <c r="C36" s="141" t="s">
        <v>91</v>
      </c>
      <c r="D36" s="141" t="s">
        <v>93</v>
      </c>
      <c r="E36" s="141"/>
      <c r="F36" s="141"/>
      <c r="G36" s="141"/>
      <c r="H36" s="141"/>
      <c r="I36" s="141"/>
      <c r="J36" s="142"/>
      <c r="K36" s="143">
        <v>782581</v>
      </c>
      <c r="L36" s="143">
        <v>0</v>
      </c>
      <c r="M36" s="143">
        <v>782581</v>
      </c>
      <c r="N36" s="143">
        <v>782581</v>
      </c>
      <c r="O36" s="143">
        <v>782581</v>
      </c>
    </row>
    <row r="37" spans="1:15" ht="13.2" outlineLevel="7">
      <c r="A37" s="122" t="s">
        <v>231</v>
      </c>
      <c r="B37" s="123" t="s">
        <v>71</v>
      </c>
      <c r="C37" s="123" t="s">
        <v>91</v>
      </c>
      <c r="D37" s="123" t="s">
        <v>93</v>
      </c>
      <c r="E37" s="123" t="s">
        <v>109</v>
      </c>
      <c r="F37" s="123"/>
      <c r="G37" s="123"/>
      <c r="H37" s="123"/>
      <c r="I37" s="123"/>
      <c r="J37" s="124"/>
      <c r="K37" s="125">
        <v>782581</v>
      </c>
      <c r="L37" s="125">
        <v>0</v>
      </c>
      <c r="M37" s="126">
        <v>782581</v>
      </c>
      <c r="N37" s="126">
        <v>782581</v>
      </c>
      <c r="O37" s="126">
        <v>782581</v>
      </c>
    </row>
    <row r="38" spans="1:15" ht="20.399999999999999" outlineLevel="7">
      <c r="A38" s="127" t="s">
        <v>239</v>
      </c>
      <c r="B38" s="128" t="s">
        <v>71</v>
      </c>
      <c r="C38" s="128" t="s">
        <v>91</v>
      </c>
      <c r="D38" s="128" t="s">
        <v>93</v>
      </c>
      <c r="E38" s="128" t="s">
        <v>109</v>
      </c>
      <c r="F38" s="128" t="s">
        <v>240</v>
      </c>
      <c r="G38" s="128" t="s">
        <v>114</v>
      </c>
      <c r="H38" s="128" t="s">
        <v>232</v>
      </c>
      <c r="I38" s="128" t="s">
        <v>241</v>
      </c>
      <c r="J38" s="127" t="s">
        <v>242</v>
      </c>
      <c r="K38" s="129">
        <v>29360.1</v>
      </c>
      <c r="L38" s="129">
        <v>0</v>
      </c>
      <c r="M38" s="130">
        <v>29360.1</v>
      </c>
      <c r="N38" s="130">
        <v>0</v>
      </c>
      <c r="O38" s="130">
        <v>0</v>
      </c>
    </row>
    <row r="39" spans="1:15" ht="30.6" outlineLevel="7">
      <c r="A39" s="127" t="s">
        <v>113</v>
      </c>
      <c r="B39" s="128" t="s">
        <v>71</v>
      </c>
      <c r="C39" s="128" t="s">
        <v>91</v>
      </c>
      <c r="D39" s="128" t="s">
        <v>93</v>
      </c>
      <c r="E39" s="128" t="s">
        <v>109</v>
      </c>
      <c r="F39" s="128" t="s">
        <v>240</v>
      </c>
      <c r="G39" s="128" t="s">
        <v>114</v>
      </c>
      <c r="H39" s="128" t="s">
        <v>232</v>
      </c>
      <c r="I39" s="128" t="s">
        <v>232</v>
      </c>
      <c r="J39" s="127" t="s">
        <v>242</v>
      </c>
      <c r="K39" s="129">
        <v>698439.9</v>
      </c>
      <c r="L39" s="129">
        <v>0</v>
      </c>
      <c r="M39" s="130">
        <v>698439.9</v>
      </c>
      <c r="N39" s="130">
        <v>727800</v>
      </c>
      <c r="O39" s="130">
        <v>727800</v>
      </c>
    </row>
    <row r="40" spans="1:15" ht="13.2" outlineLevel="7">
      <c r="A40" s="127" t="s">
        <v>239</v>
      </c>
      <c r="B40" s="128" t="s">
        <v>71</v>
      </c>
      <c r="C40" s="128" t="s">
        <v>91</v>
      </c>
      <c r="D40" s="128" t="s">
        <v>93</v>
      </c>
      <c r="E40" s="128" t="s">
        <v>109</v>
      </c>
      <c r="F40" s="128" t="s">
        <v>194</v>
      </c>
      <c r="G40" s="128" t="s">
        <v>110</v>
      </c>
      <c r="H40" s="128" t="s">
        <v>232</v>
      </c>
      <c r="I40" s="128" t="s">
        <v>241</v>
      </c>
      <c r="J40" s="127" t="s">
        <v>237</v>
      </c>
      <c r="K40" s="129">
        <v>2209.9</v>
      </c>
      <c r="L40" s="129">
        <v>0</v>
      </c>
      <c r="M40" s="130">
        <v>2209.9</v>
      </c>
      <c r="N40" s="130">
        <v>0</v>
      </c>
      <c r="O40" s="130">
        <v>0</v>
      </c>
    </row>
    <row r="41" spans="1:15" ht="20.399999999999999" outlineLevel="7">
      <c r="A41" s="127" t="s">
        <v>108</v>
      </c>
      <c r="B41" s="128" t="s">
        <v>71</v>
      </c>
      <c r="C41" s="128" t="s">
        <v>91</v>
      </c>
      <c r="D41" s="128" t="s">
        <v>93</v>
      </c>
      <c r="E41" s="128" t="s">
        <v>109</v>
      </c>
      <c r="F41" s="128" t="s">
        <v>194</v>
      </c>
      <c r="G41" s="128" t="s">
        <v>110</v>
      </c>
      <c r="H41" s="128" t="s">
        <v>232</v>
      </c>
      <c r="I41" s="128" t="s">
        <v>232</v>
      </c>
      <c r="J41" s="127" t="s">
        <v>242</v>
      </c>
      <c r="K41" s="129">
        <v>52571.1</v>
      </c>
      <c r="L41" s="129">
        <v>0</v>
      </c>
      <c r="M41" s="130">
        <v>52571.1</v>
      </c>
      <c r="N41" s="130">
        <v>54781</v>
      </c>
      <c r="O41" s="130">
        <v>54781</v>
      </c>
    </row>
    <row r="42" spans="1:15" ht="13.2" outlineLevel="1">
      <c r="A42" s="122" t="s">
        <v>205</v>
      </c>
      <c r="B42" s="123" t="s">
        <v>71</v>
      </c>
      <c r="C42" s="123" t="s">
        <v>77</v>
      </c>
      <c r="D42" s="123"/>
      <c r="E42" s="123"/>
      <c r="F42" s="123"/>
      <c r="G42" s="123"/>
      <c r="H42" s="123"/>
      <c r="I42" s="123"/>
      <c r="J42" s="124"/>
      <c r="K42" s="125">
        <v>9734595</v>
      </c>
      <c r="L42" s="125">
        <v>4190428.34</v>
      </c>
      <c r="M42" s="126">
        <v>9734595</v>
      </c>
      <c r="N42" s="126">
        <v>8978148</v>
      </c>
      <c r="O42" s="126">
        <v>8978148</v>
      </c>
    </row>
    <row r="43" spans="1:15" ht="51" outlineLevel="2">
      <c r="A43" s="122" t="s">
        <v>106</v>
      </c>
      <c r="B43" s="123" t="s">
        <v>71</v>
      </c>
      <c r="C43" s="123" t="s">
        <v>77</v>
      </c>
      <c r="D43" s="123" t="s">
        <v>67</v>
      </c>
      <c r="E43" s="123"/>
      <c r="F43" s="123"/>
      <c r="G43" s="123"/>
      <c r="H43" s="123"/>
      <c r="I43" s="123"/>
      <c r="J43" s="124"/>
      <c r="K43" s="125">
        <v>9734595</v>
      </c>
      <c r="L43" s="125">
        <v>4190428.34</v>
      </c>
      <c r="M43" s="126">
        <v>9734595</v>
      </c>
      <c r="N43" s="126">
        <v>8978148</v>
      </c>
      <c r="O43" s="126">
        <v>8978148</v>
      </c>
    </row>
    <row r="44" spans="1:15" ht="40.799999999999997" outlineLevel="3">
      <c r="A44" s="136" t="s">
        <v>118</v>
      </c>
      <c r="B44" s="137" t="s">
        <v>71</v>
      </c>
      <c r="C44" s="137" t="s">
        <v>77</v>
      </c>
      <c r="D44" s="137" t="s">
        <v>76</v>
      </c>
      <c r="E44" s="137"/>
      <c r="F44" s="137"/>
      <c r="G44" s="137"/>
      <c r="H44" s="137"/>
      <c r="I44" s="137"/>
      <c r="J44" s="138"/>
      <c r="K44" s="139">
        <v>9734595</v>
      </c>
      <c r="L44" s="139">
        <v>4190428.34</v>
      </c>
      <c r="M44" s="139">
        <v>9734595</v>
      </c>
      <c r="N44" s="139">
        <v>8978148</v>
      </c>
      <c r="O44" s="139">
        <v>8978148</v>
      </c>
    </row>
    <row r="45" spans="1:15" ht="40.799999999999997" outlineLevel="4">
      <c r="A45" s="140" t="s">
        <v>204</v>
      </c>
      <c r="B45" s="141" t="s">
        <v>71</v>
      </c>
      <c r="C45" s="141" t="s">
        <v>77</v>
      </c>
      <c r="D45" s="141" t="s">
        <v>203</v>
      </c>
      <c r="E45" s="141"/>
      <c r="F45" s="141"/>
      <c r="G45" s="141"/>
      <c r="H45" s="141"/>
      <c r="I45" s="141"/>
      <c r="J45" s="142"/>
      <c r="K45" s="143">
        <v>9734595</v>
      </c>
      <c r="L45" s="143">
        <v>4190428.34</v>
      </c>
      <c r="M45" s="143">
        <v>9734595</v>
      </c>
      <c r="N45" s="143">
        <v>8978148</v>
      </c>
      <c r="O45" s="143">
        <v>8978148</v>
      </c>
    </row>
    <row r="46" spans="1:15" ht="13.2" outlineLevel="7">
      <c r="A46" s="122" t="s">
        <v>231</v>
      </c>
      <c r="B46" s="123" t="s">
        <v>71</v>
      </c>
      <c r="C46" s="123" t="s">
        <v>77</v>
      </c>
      <c r="D46" s="123" t="s">
        <v>203</v>
      </c>
      <c r="E46" s="123" t="s">
        <v>109</v>
      </c>
      <c r="F46" s="123"/>
      <c r="G46" s="123"/>
      <c r="H46" s="123"/>
      <c r="I46" s="123"/>
      <c r="J46" s="124"/>
      <c r="K46" s="125">
        <v>5561873</v>
      </c>
      <c r="L46" s="125">
        <v>1469884.68</v>
      </c>
      <c r="M46" s="126">
        <v>5561873</v>
      </c>
      <c r="N46" s="126">
        <v>4807989</v>
      </c>
      <c r="O46" s="126">
        <v>4807989</v>
      </c>
    </row>
    <row r="47" spans="1:15" ht="13.2" outlineLevel="7">
      <c r="A47" s="127" t="s">
        <v>108</v>
      </c>
      <c r="B47" s="128" t="s">
        <v>71</v>
      </c>
      <c r="C47" s="128" t="s">
        <v>77</v>
      </c>
      <c r="D47" s="128" t="s">
        <v>203</v>
      </c>
      <c r="E47" s="128" t="s">
        <v>109</v>
      </c>
      <c r="F47" s="128" t="s">
        <v>194</v>
      </c>
      <c r="G47" s="128" t="s">
        <v>110</v>
      </c>
      <c r="H47" s="128" t="s">
        <v>232</v>
      </c>
      <c r="I47" s="128" t="s">
        <v>232</v>
      </c>
      <c r="J47" s="127" t="s">
        <v>243</v>
      </c>
      <c r="K47" s="129">
        <v>5561873</v>
      </c>
      <c r="L47" s="129">
        <v>1469884.68</v>
      </c>
      <c r="M47" s="130">
        <v>5561873</v>
      </c>
      <c r="N47" s="130">
        <v>4807989</v>
      </c>
      <c r="O47" s="130">
        <v>4807989</v>
      </c>
    </row>
    <row r="48" spans="1:15" ht="13.2" outlineLevel="7">
      <c r="A48" s="122" t="s">
        <v>236</v>
      </c>
      <c r="B48" s="123" t="s">
        <v>71</v>
      </c>
      <c r="C48" s="123" t="s">
        <v>77</v>
      </c>
      <c r="D48" s="123" t="s">
        <v>203</v>
      </c>
      <c r="E48" s="123" t="s">
        <v>197</v>
      </c>
      <c r="F48" s="123"/>
      <c r="G48" s="123"/>
      <c r="H48" s="123"/>
      <c r="I48" s="123"/>
      <c r="J48" s="124"/>
      <c r="K48" s="125">
        <v>4170322</v>
      </c>
      <c r="L48" s="125">
        <v>2720543.66</v>
      </c>
      <c r="M48" s="126">
        <v>4170322</v>
      </c>
      <c r="N48" s="126">
        <v>4170159</v>
      </c>
      <c r="O48" s="126">
        <v>4170159</v>
      </c>
    </row>
    <row r="49" spans="1:15" ht="13.2" outlineLevel="7">
      <c r="A49" s="127" t="s">
        <v>108</v>
      </c>
      <c r="B49" s="128" t="s">
        <v>71</v>
      </c>
      <c r="C49" s="128" t="s">
        <v>77</v>
      </c>
      <c r="D49" s="128" t="s">
        <v>203</v>
      </c>
      <c r="E49" s="128" t="s">
        <v>197</v>
      </c>
      <c r="F49" s="128" t="s">
        <v>194</v>
      </c>
      <c r="G49" s="128" t="s">
        <v>110</v>
      </c>
      <c r="H49" s="128" t="s">
        <v>232</v>
      </c>
      <c r="I49" s="128" t="s">
        <v>232</v>
      </c>
      <c r="J49" s="127" t="s">
        <v>243</v>
      </c>
      <c r="K49" s="129">
        <v>4170322</v>
      </c>
      <c r="L49" s="129">
        <v>2720543.66</v>
      </c>
      <c r="M49" s="130">
        <v>4170322</v>
      </c>
      <c r="N49" s="130">
        <v>4170159</v>
      </c>
      <c r="O49" s="130">
        <v>4170159</v>
      </c>
    </row>
    <row r="50" spans="1:15" ht="13.2" outlineLevel="7">
      <c r="A50" s="122" t="s">
        <v>244</v>
      </c>
      <c r="B50" s="123" t="s">
        <v>71</v>
      </c>
      <c r="C50" s="123" t="s">
        <v>77</v>
      </c>
      <c r="D50" s="123" t="s">
        <v>203</v>
      </c>
      <c r="E50" s="123" t="s">
        <v>119</v>
      </c>
      <c r="F50" s="123"/>
      <c r="G50" s="123"/>
      <c r="H50" s="123"/>
      <c r="I50" s="123"/>
      <c r="J50" s="124"/>
      <c r="K50" s="125">
        <v>2400</v>
      </c>
      <c r="L50" s="125">
        <v>0</v>
      </c>
      <c r="M50" s="126">
        <v>2400</v>
      </c>
      <c r="N50" s="126">
        <v>0</v>
      </c>
      <c r="O50" s="126">
        <v>0</v>
      </c>
    </row>
    <row r="51" spans="1:15" ht="13.2" outlineLevel="7">
      <c r="A51" s="127" t="s">
        <v>108</v>
      </c>
      <c r="B51" s="128" t="s">
        <v>71</v>
      </c>
      <c r="C51" s="128" t="s">
        <v>77</v>
      </c>
      <c r="D51" s="128" t="s">
        <v>203</v>
      </c>
      <c r="E51" s="128" t="s">
        <v>119</v>
      </c>
      <c r="F51" s="128" t="s">
        <v>194</v>
      </c>
      <c r="G51" s="128" t="s">
        <v>110</v>
      </c>
      <c r="H51" s="128" t="s">
        <v>232</v>
      </c>
      <c r="I51" s="128" t="s">
        <v>232</v>
      </c>
      <c r="J51" s="127" t="s">
        <v>243</v>
      </c>
      <c r="K51" s="129">
        <v>2400</v>
      </c>
      <c r="L51" s="129">
        <v>0</v>
      </c>
      <c r="M51" s="130">
        <v>2400</v>
      </c>
      <c r="N51" s="130">
        <v>0</v>
      </c>
      <c r="O51" s="130">
        <v>0</v>
      </c>
    </row>
    <row r="52" spans="1:15" ht="20.399999999999999" outlineLevel="4">
      <c r="A52" s="140" t="s">
        <v>123</v>
      </c>
      <c r="B52" s="141" t="s">
        <v>71</v>
      </c>
      <c r="C52" s="141" t="s">
        <v>77</v>
      </c>
      <c r="D52" s="141" t="s">
        <v>86</v>
      </c>
      <c r="E52" s="141"/>
      <c r="F52" s="141"/>
      <c r="G52" s="141"/>
      <c r="H52" s="141"/>
      <c r="I52" s="141"/>
      <c r="J52" s="142"/>
      <c r="K52" s="143">
        <v>0</v>
      </c>
      <c r="L52" s="143">
        <v>0</v>
      </c>
      <c r="M52" s="143">
        <v>0</v>
      </c>
      <c r="N52" s="143">
        <v>0</v>
      </c>
      <c r="O52" s="143">
        <v>0</v>
      </c>
    </row>
    <row r="53" spans="1:15" ht="13.2" outlineLevel="7">
      <c r="A53" s="122" t="s">
        <v>231</v>
      </c>
      <c r="B53" s="123" t="s">
        <v>71</v>
      </c>
      <c r="C53" s="123" t="s">
        <v>77</v>
      </c>
      <c r="D53" s="123" t="s">
        <v>86</v>
      </c>
      <c r="E53" s="123" t="s">
        <v>109</v>
      </c>
      <c r="F53" s="123"/>
      <c r="G53" s="123"/>
      <c r="H53" s="123"/>
      <c r="I53" s="123"/>
      <c r="J53" s="124"/>
      <c r="K53" s="125">
        <v>0</v>
      </c>
      <c r="L53" s="125">
        <v>0</v>
      </c>
      <c r="M53" s="126">
        <v>0</v>
      </c>
      <c r="N53" s="126">
        <v>0</v>
      </c>
      <c r="O53" s="126">
        <v>0</v>
      </c>
    </row>
    <row r="54" spans="1:15" ht="13.2" outlineLevel="7">
      <c r="A54" s="127" t="s">
        <v>108</v>
      </c>
      <c r="B54" s="128" t="s">
        <v>71</v>
      </c>
      <c r="C54" s="128" t="s">
        <v>77</v>
      </c>
      <c r="D54" s="128" t="s">
        <v>86</v>
      </c>
      <c r="E54" s="128" t="s">
        <v>109</v>
      </c>
      <c r="F54" s="128" t="s">
        <v>194</v>
      </c>
      <c r="G54" s="128" t="s">
        <v>110</v>
      </c>
      <c r="H54" s="128" t="s">
        <v>232</v>
      </c>
      <c r="I54" s="128" t="s">
        <v>232</v>
      </c>
      <c r="J54" s="127" t="s">
        <v>243</v>
      </c>
      <c r="K54" s="129">
        <v>0</v>
      </c>
      <c r="L54" s="129">
        <v>0</v>
      </c>
      <c r="M54" s="130">
        <v>0</v>
      </c>
      <c r="N54" s="130">
        <v>0</v>
      </c>
      <c r="O54" s="130">
        <v>0</v>
      </c>
    </row>
    <row r="55" spans="1:15" ht="30.6" outlineLevel="7">
      <c r="A55" s="127" t="s">
        <v>113</v>
      </c>
      <c r="B55" s="128" t="s">
        <v>71</v>
      </c>
      <c r="C55" s="128" t="s">
        <v>77</v>
      </c>
      <c r="D55" s="128" t="s">
        <v>86</v>
      </c>
      <c r="E55" s="128" t="s">
        <v>109</v>
      </c>
      <c r="F55" s="128" t="s">
        <v>209</v>
      </c>
      <c r="G55" s="128" t="s">
        <v>114</v>
      </c>
      <c r="H55" s="128" t="s">
        <v>232</v>
      </c>
      <c r="I55" s="128" t="s">
        <v>232</v>
      </c>
      <c r="J55" s="127" t="s">
        <v>243</v>
      </c>
      <c r="K55" s="129">
        <v>0</v>
      </c>
      <c r="L55" s="129">
        <v>0</v>
      </c>
      <c r="M55" s="130">
        <v>0</v>
      </c>
      <c r="N55" s="130">
        <v>0</v>
      </c>
      <c r="O55" s="130">
        <v>0</v>
      </c>
    </row>
    <row r="56" spans="1:15" ht="40.799999999999997" outlineLevel="1">
      <c r="A56" s="122" t="s">
        <v>206</v>
      </c>
      <c r="B56" s="123" t="s">
        <v>71</v>
      </c>
      <c r="C56" s="123" t="s">
        <v>207</v>
      </c>
      <c r="D56" s="123"/>
      <c r="E56" s="123"/>
      <c r="F56" s="123"/>
      <c r="G56" s="123"/>
      <c r="H56" s="123"/>
      <c r="I56" s="123"/>
      <c r="J56" s="124"/>
      <c r="K56" s="125">
        <v>18253981</v>
      </c>
      <c r="L56" s="125">
        <v>7045370.1500000004</v>
      </c>
      <c r="M56" s="126">
        <v>18253981</v>
      </c>
      <c r="N56" s="126">
        <v>16437027</v>
      </c>
      <c r="O56" s="126">
        <v>16437027</v>
      </c>
    </row>
    <row r="57" spans="1:15" ht="51" outlineLevel="2">
      <c r="A57" s="122" t="s">
        <v>106</v>
      </c>
      <c r="B57" s="123" t="s">
        <v>71</v>
      </c>
      <c r="C57" s="123" t="s">
        <v>207</v>
      </c>
      <c r="D57" s="123" t="s">
        <v>67</v>
      </c>
      <c r="E57" s="123"/>
      <c r="F57" s="123"/>
      <c r="G57" s="123"/>
      <c r="H57" s="123"/>
      <c r="I57" s="123"/>
      <c r="J57" s="124"/>
      <c r="K57" s="125">
        <v>18253981</v>
      </c>
      <c r="L57" s="125">
        <v>7045370.1500000004</v>
      </c>
      <c r="M57" s="126">
        <v>18253981</v>
      </c>
      <c r="N57" s="126">
        <v>16437027</v>
      </c>
      <c r="O57" s="126">
        <v>16437027</v>
      </c>
    </row>
    <row r="58" spans="1:15" ht="40.799999999999997" outlineLevel="3">
      <c r="A58" s="122" t="s">
        <v>118</v>
      </c>
      <c r="B58" s="123" t="s">
        <v>71</v>
      </c>
      <c r="C58" s="123" t="s">
        <v>207</v>
      </c>
      <c r="D58" s="123" t="s">
        <v>76</v>
      </c>
      <c r="E58" s="123"/>
      <c r="F58" s="123"/>
      <c r="G58" s="123"/>
      <c r="H58" s="123"/>
      <c r="I58" s="123"/>
      <c r="J58" s="124"/>
      <c r="K58" s="125">
        <v>18253981</v>
      </c>
      <c r="L58" s="125">
        <v>7045370.1500000004</v>
      </c>
      <c r="M58" s="126">
        <v>18253981</v>
      </c>
      <c r="N58" s="126">
        <v>16437027</v>
      </c>
      <c r="O58" s="126">
        <v>16437027</v>
      </c>
    </row>
    <row r="59" spans="1:15" ht="40.799999999999997" outlineLevel="4">
      <c r="A59" s="140" t="s">
        <v>82</v>
      </c>
      <c r="B59" s="141" t="s">
        <v>71</v>
      </c>
      <c r="C59" s="141" t="s">
        <v>207</v>
      </c>
      <c r="D59" s="141" t="s">
        <v>83</v>
      </c>
      <c r="E59" s="141"/>
      <c r="F59" s="141"/>
      <c r="G59" s="141"/>
      <c r="H59" s="141"/>
      <c r="I59" s="141"/>
      <c r="J59" s="142"/>
      <c r="K59" s="143">
        <v>18233960</v>
      </c>
      <c r="L59" s="143">
        <v>7045370.1500000004</v>
      </c>
      <c r="M59" s="143">
        <v>18233960</v>
      </c>
      <c r="N59" s="143">
        <v>16380971</v>
      </c>
      <c r="O59" s="143">
        <v>16380971</v>
      </c>
    </row>
    <row r="60" spans="1:15" ht="13.2" outlineLevel="7">
      <c r="A60" s="122" t="s">
        <v>234</v>
      </c>
      <c r="B60" s="123" t="s">
        <v>71</v>
      </c>
      <c r="C60" s="123" t="s">
        <v>207</v>
      </c>
      <c r="D60" s="123" t="s">
        <v>83</v>
      </c>
      <c r="E60" s="123" t="s">
        <v>120</v>
      </c>
      <c r="F60" s="123"/>
      <c r="G60" s="123"/>
      <c r="H60" s="123"/>
      <c r="I60" s="123"/>
      <c r="J60" s="124"/>
      <c r="K60" s="125">
        <v>12725253</v>
      </c>
      <c r="L60" s="125">
        <v>5143215.25</v>
      </c>
      <c r="M60" s="126">
        <v>12725253</v>
      </c>
      <c r="N60" s="126">
        <v>11421184</v>
      </c>
      <c r="O60" s="126">
        <v>11421184</v>
      </c>
    </row>
    <row r="61" spans="1:15" ht="13.2" outlineLevel="7">
      <c r="A61" s="127" t="s">
        <v>108</v>
      </c>
      <c r="B61" s="128" t="s">
        <v>71</v>
      </c>
      <c r="C61" s="128" t="s">
        <v>207</v>
      </c>
      <c r="D61" s="128" t="s">
        <v>83</v>
      </c>
      <c r="E61" s="128" t="s">
        <v>120</v>
      </c>
      <c r="F61" s="128" t="s">
        <v>194</v>
      </c>
      <c r="G61" s="128" t="s">
        <v>110</v>
      </c>
      <c r="H61" s="128" t="s">
        <v>232</v>
      </c>
      <c r="I61" s="128" t="s">
        <v>232</v>
      </c>
      <c r="J61" s="127" t="s">
        <v>243</v>
      </c>
      <c r="K61" s="129">
        <v>12725253</v>
      </c>
      <c r="L61" s="129">
        <v>5143215.25</v>
      </c>
      <c r="M61" s="130">
        <v>12725253</v>
      </c>
      <c r="N61" s="130">
        <v>11421184</v>
      </c>
      <c r="O61" s="130">
        <v>11421184</v>
      </c>
    </row>
    <row r="62" spans="1:15" ht="20.399999999999999" outlineLevel="7">
      <c r="A62" s="122" t="s">
        <v>245</v>
      </c>
      <c r="B62" s="123" t="s">
        <v>71</v>
      </c>
      <c r="C62" s="123" t="s">
        <v>207</v>
      </c>
      <c r="D62" s="123" t="s">
        <v>83</v>
      </c>
      <c r="E62" s="123" t="s">
        <v>121</v>
      </c>
      <c r="F62" s="123"/>
      <c r="G62" s="123"/>
      <c r="H62" s="123"/>
      <c r="I62" s="123"/>
      <c r="J62" s="124"/>
      <c r="K62" s="125">
        <v>94820</v>
      </c>
      <c r="L62" s="125">
        <v>7500</v>
      </c>
      <c r="M62" s="126">
        <v>94820</v>
      </c>
      <c r="N62" s="126">
        <v>94820</v>
      </c>
      <c r="O62" s="126">
        <v>94820</v>
      </c>
    </row>
    <row r="63" spans="1:15" ht="13.2" outlineLevel="7">
      <c r="A63" s="127" t="s">
        <v>108</v>
      </c>
      <c r="B63" s="128" t="s">
        <v>71</v>
      </c>
      <c r="C63" s="128" t="s">
        <v>207</v>
      </c>
      <c r="D63" s="128" t="s">
        <v>83</v>
      </c>
      <c r="E63" s="128" t="s">
        <v>121</v>
      </c>
      <c r="F63" s="128" t="s">
        <v>194</v>
      </c>
      <c r="G63" s="128" t="s">
        <v>110</v>
      </c>
      <c r="H63" s="128" t="s">
        <v>232</v>
      </c>
      <c r="I63" s="128" t="s">
        <v>232</v>
      </c>
      <c r="J63" s="127" t="s">
        <v>243</v>
      </c>
      <c r="K63" s="129">
        <v>94820</v>
      </c>
      <c r="L63" s="129">
        <v>7500</v>
      </c>
      <c r="M63" s="130">
        <v>94820</v>
      </c>
      <c r="N63" s="130">
        <v>94820</v>
      </c>
      <c r="O63" s="130">
        <v>94820</v>
      </c>
    </row>
    <row r="64" spans="1:15" ht="40.799999999999997" outlineLevel="7">
      <c r="A64" s="122" t="s">
        <v>235</v>
      </c>
      <c r="B64" s="123" t="s">
        <v>71</v>
      </c>
      <c r="C64" s="123" t="s">
        <v>207</v>
      </c>
      <c r="D64" s="123" t="s">
        <v>83</v>
      </c>
      <c r="E64" s="123" t="s">
        <v>122</v>
      </c>
      <c r="F64" s="123"/>
      <c r="G64" s="123"/>
      <c r="H64" s="123"/>
      <c r="I64" s="123"/>
      <c r="J64" s="124"/>
      <c r="K64" s="125">
        <v>3843026</v>
      </c>
      <c r="L64" s="125">
        <v>1342873.62</v>
      </c>
      <c r="M64" s="126">
        <v>3843026</v>
      </c>
      <c r="N64" s="126">
        <v>3449198</v>
      </c>
      <c r="O64" s="126">
        <v>3449198</v>
      </c>
    </row>
    <row r="65" spans="1:15" ht="13.2" outlineLevel="7">
      <c r="A65" s="127" t="s">
        <v>108</v>
      </c>
      <c r="B65" s="128" t="s">
        <v>71</v>
      </c>
      <c r="C65" s="128" t="s">
        <v>207</v>
      </c>
      <c r="D65" s="128" t="s">
        <v>83</v>
      </c>
      <c r="E65" s="128" t="s">
        <v>122</v>
      </c>
      <c r="F65" s="128" t="s">
        <v>194</v>
      </c>
      <c r="G65" s="128" t="s">
        <v>110</v>
      </c>
      <c r="H65" s="128" t="s">
        <v>232</v>
      </c>
      <c r="I65" s="128" t="s">
        <v>232</v>
      </c>
      <c r="J65" s="127" t="s">
        <v>243</v>
      </c>
      <c r="K65" s="129">
        <v>3843026</v>
      </c>
      <c r="L65" s="129">
        <v>1342873.62</v>
      </c>
      <c r="M65" s="130">
        <v>3843026</v>
      </c>
      <c r="N65" s="130">
        <v>3449198</v>
      </c>
      <c r="O65" s="130">
        <v>3449198</v>
      </c>
    </row>
    <row r="66" spans="1:15" ht="13.2" outlineLevel="7">
      <c r="A66" s="122" t="s">
        <v>231</v>
      </c>
      <c r="B66" s="123" t="s">
        <v>71</v>
      </c>
      <c r="C66" s="123" t="s">
        <v>207</v>
      </c>
      <c r="D66" s="123" t="s">
        <v>83</v>
      </c>
      <c r="E66" s="123" t="s">
        <v>109</v>
      </c>
      <c r="F66" s="123"/>
      <c r="G66" s="123"/>
      <c r="H66" s="123"/>
      <c r="I66" s="123"/>
      <c r="J66" s="124"/>
      <c r="K66" s="125">
        <v>1264587</v>
      </c>
      <c r="L66" s="125">
        <v>354319.35999999999</v>
      </c>
      <c r="M66" s="126">
        <v>1264587</v>
      </c>
      <c r="N66" s="126">
        <v>1115341</v>
      </c>
      <c r="O66" s="126">
        <v>1115341</v>
      </c>
    </row>
    <row r="67" spans="1:15" ht="13.2" outlineLevel="7">
      <c r="A67" s="127" t="s">
        <v>108</v>
      </c>
      <c r="B67" s="128" t="s">
        <v>71</v>
      </c>
      <c r="C67" s="128" t="s">
        <v>207</v>
      </c>
      <c r="D67" s="128" t="s">
        <v>83</v>
      </c>
      <c r="E67" s="128" t="s">
        <v>109</v>
      </c>
      <c r="F67" s="128" t="s">
        <v>194</v>
      </c>
      <c r="G67" s="128" t="s">
        <v>110</v>
      </c>
      <c r="H67" s="128" t="s">
        <v>232</v>
      </c>
      <c r="I67" s="128" t="s">
        <v>232</v>
      </c>
      <c r="J67" s="127" t="s">
        <v>243</v>
      </c>
      <c r="K67" s="129">
        <v>1264587</v>
      </c>
      <c r="L67" s="129">
        <v>354319.35999999999</v>
      </c>
      <c r="M67" s="130">
        <v>1264587</v>
      </c>
      <c r="N67" s="130">
        <v>1115341</v>
      </c>
      <c r="O67" s="130">
        <v>1115341</v>
      </c>
    </row>
    <row r="68" spans="1:15" ht="13.2" outlineLevel="7">
      <c r="A68" s="122" t="s">
        <v>236</v>
      </c>
      <c r="B68" s="123" t="s">
        <v>71</v>
      </c>
      <c r="C68" s="123" t="s">
        <v>207</v>
      </c>
      <c r="D68" s="123" t="s">
        <v>83</v>
      </c>
      <c r="E68" s="123" t="s">
        <v>197</v>
      </c>
      <c r="F68" s="123"/>
      <c r="G68" s="123"/>
      <c r="H68" s="123"/>
      <c r="I68" s="123"/>
      <c r="J68" s="124"/>
      <c r="K68" s="125">
        <v>303274</v>
      </c>
      <c r="L68" s="125">
        <v>197461.92</v>
      </c>
      <c r="M68" s="126">
        <v>303274</v>
      </c>
      <c r="N68" s="126">
        <v>300428</v>
      </c>
      <c r="O68" s="126">
        <v>300428</v>
      </c>
    </row>
    <row r="69" spans="1:15" ht="13.2" outlineLevel="7">
      <c r="A69" s="127" t="s">
        <v>108</v>
      </c>
      <c r="B69" s="128" t="s">
        <v>71</v>
      </c>
      <c r="C69" s="128" t="s">
        <v>207</v>
      </c>
      <c r="D69" s="128" t="s">
        <v>83</v>
      </c>
      <c r="E69" s="128" t="s">
        <v>197</v>
      </c>
      <c r="F69" s="128" t="s">
        <v>194</v>
      </c>
      <c r="G69" s="128" t="s">
        <v>110</v>
      </c>
      <c r="H69" s="128" t="s">
        <v>232</v>
      </c>
      <c r="I69" s="128" t="s">
        <v>232</v>
      </c>
      <c r="J69" s="127" t="s">
        <v>243</v>
      </c>
      <c r="K69" s="129">
        <v>303274</v>
      </c>
      <c r="L69" s="129">
        <v>197461.92</v>
      </c>
      <c r="M69" s="130">
        <v>303274</v>
      </c>
      <c r="N69" s="130">
        <v>300428</v>
      </c>
      <c r="O69" s="130">
        <v>300428</v>
      </c>
    </row>
    <row r="70" spans="1:15" ht="13.2" outlineLevel="7">
      <c r="A70" s="122" t="s">
        <v>244</v>
      </c>
      <c r="B70" s="123" t="s">
        <v>71</v>
      </c>
      <c r="C70" s="123" t="s">
        <v>207</v>
      </c>
      <c r="D70" s="123" t="s">
        <v>83</v>
      </c>
      <c r="E70" s="123" t="s">
        <v>119</v>
      </c>
      <c r="F70" s="123"/>
      <c r="G70" s="123"/>
      <c r="H70" s="123"/>
      <c r="I70" s="123"/>
      <c r="J70" s="124"/>
      <c r="K70" s="125">
        <v>2000</v>
      </c>
      <c r="L70" s="125">
        <v>0</v>
      </c>
      <c r="M70" s="126">
        <v>2000</v>
      </c>
      <c r="N70" s="126">
        <v>0</v>
      </c>
      <c r="O70" s="126">
        <v>0</v>
      </c>
    </row>
    <row r="71" spans="1:15" ht="13.2" outlineLevel="7">
      <c r="A71" s="127" t="s">
        <v>108</v>
      </c>
      <c r="B71" s="128" t="s">
        <v>71</v>
      </c>
      <c r="C71" s="128" t="s">
        <v>207</v>
      </c>
      <c r="D71" s="128" t="s">
        <v>83</v>
      </c>
      <c r="E71" s="128" t="s">
        <v>119</v>
      </c>
      <c r="F71" s="128" t="s">
        <v>194</v>
      </c>
      <c r="G71" s="128" t="s">
        <v>110</v>
      </c>
      <c r="H71" s="128" t="s">
        <v>232</v>
      </c>
      <c r="I71" s="128" t="s">
        <v>232</v>
      </c>
      <c r="J71" s="127" t="s">
        <v>243</v>
      </c>
      <c r="K71" s="129">
        <v>2000</v>
      </c>
      <c r="L71" s="129">
        <v>0</v>
      </c>
      <c r="M71" s="130">
        <v>2000</v>
      </c>
      <c r="N71" s="130">
        <v>0</v>
      </c>
      <c r="O71" s="130">
        <v>0</v>
      </c>
    </row>
    <row r="72" spans="1:15" ht="13.2" outlineLevel="7">
      <c r="A72" s="122" t="s">
        <v>238</v>
      </c>
      <c r="B72" s="123" t="s">
        <v>71</v>
      </c>
      <c r="C72" s="123" t="s">
        <v>207</v>
      </c>
      <c r="D72" s="123" t="s">
        <v>83</v>
      </c>
      <c r="E72" s="123" t="s">
        <v>112</v>
      </c>
      <c r="F72" s="123"/>
      <c r="G72" s="123"/>
      <c r="H72" s="123"/>
      <c r="I72" s="123"/>
      <c r="J72" s="124"/>
      <c r="K72" s="125">
        <v>1000</v>
      </c>
      <c r="L72" s="125">
        <v>0</v>
      </c>
      <c r="M72" s="126">
        <v>1000</v>
      </c>
      <c r="N72" s="126">
        <v>0</v>
      </c>
      <c r="O72" s="126">
        <v>0</v>
      </c>
    </row>
    <row r="73" spans="1:15" ht="13.2" outlineLevel="7">
      <c r="A73" s="127" t="s">
        <v>108</v>
      </c>
      <c r="B73" s="128" t="s">
        <v>71</v>
      </c>
      <c r="C73" s="128" t="s">
        <v>207</v>
      </c>
      <c r="D73" s="128" t="s">
        <v>83</v>
      </c>
      <c r="E73" s="128" t="s">
        <v>112</v>
      </c>
      <c r="F73" s="128" t="s">
        <v>194</v>
      </c>
      <c r="G73" s="128" t="s">
        <v>110</v>
      </c>
      <c r="H73" s="128" t="s">
        <v>232</v>
      </c>
      <c r="I73" s="128" t="s">
        <v>232</v>
      </c>
      <c r="J73" s="127" t="s">
        <v>243</v>
      </c>
      <c r="K73" s="129">
        <v>1000</v>
      </c>
      <c r="L73" s="129">
        <v>0</v>
      </c>
      <c r="M73" s="130">
        <v>1000</v>
      </c>
      <c r="N73" s="130">
        <v>0</v>
      </c>
      <c r="O73" s="130">
        <v>0</v>
      </c>
    </row>
    <row r="74" spans="1:15" ht="20.399999999999999" outlineLevel="4">
      <c r="A74" s="140" t="s">
        <v>123</v>
      </c>
      <c r="B74" s="141" t="s">
        <v>71</v>
      </c>
      <c r="C74" s="141" t="s">
        <v>207</v>
      </c>
      <c r="D74" s="141" t="s">
        <v>86</v>
      </c>
      <c r="E74" s="141"/>
      <c r="F74" s="141"/>
      <c r="G74" s="141"/>
      <c r="H74" s="141"/>
      <c r="I74" s="141"/>
      <c r="J74" s="142"/>
      <c r="K74" s="143">
        <v>20021</v>
      </c>
      <c r="L74" s="143">
        <v>0</v>
      </c>
      <c r="M74" s="143">
        <v>20021</v>
      </c>
      <c r="N74" s="143">
        <v>56056</v>
      </c>
      <c r="O74" s="143">
        <v>56056</v>
      </c>
    </row>
    <row r="75" spans="1:15" ht="13.2" outlineLevel="7">
      <c r="A75" s="122" t="s">
        <v>231</v>
      </c>
      <c r="B75" s="123" t="s">
        <v>71</v>
      </c>
      <c r="C75" s="123" t="s">
        <v>207</v>
      </c>
      <c r="D75" s="123" t="s">
        <v>86</v>
      </c>
      <c r="E75" s="123" t="s">
        <v>109</v>
      </c>
      <c r="F75" s="123"/>
      <c r="G75" s="123"/>
      <c r="H75" s="123"/>
      <c r="I75" s="123"/>
      <c r="J75" s="124"/>
      <c r="K75" s="125">
        <v>20021</v>
      </c>
      <c r="L75" s="125">
        <v>0</v>
      </c>
      <c r="M75" s="126">
        <v>20021</v>
      </c>
      <c r="N75" s="126">
        <v>56056</v>
      </c>
      <c r="O75" s="126">
        <v>56056</v>
      </c>
    </row>
    <row r="76" spans="1:15" ht="13.2" outlineLevel="7">
      <c r="A76" s="127" t="s">
        <v>108</v>
      </c>
      <c r="B76" s="128" t="s">
        <v>71</v>
      </c>
      <c r="C76" s="128" t="s">
        <v>207</v>
      </c>
      <c r="D76" s="128" t="s">
        <v>86</v>
      </c>
      <c r="E76" s="128" t="s">
        <v>109</v>
      </c>
      <c r="F76" s="128" t="s">
        <v>194</v>
      </c>
      <c r="G76" s="128" t="s">
        <v>110</v>
      </c>
      <c r="H76" s="128" t="s">
        <v>232</v>
      </c>
      <c r="I76" s="128" t="s">
        <v>232</v>
      </c>
      <c r="J76" s="127" t="s">
        <v>243</v>
      </c>
      <c r="K76" s="129">
        <v>21</v>
      </c>
      <c r="L76" s="129">
        <v>0</v>
      </c>
      <c r="M76" s="130">
        <v>21</v>
      </c>
      <c r="N76" s="130">
        <v>56</v>
      </c>
      <c r="O76" s="130">
        <v>56</v>
      </c>
    </row>
    <row r="77" spans="1:15" ht="30.6" outlineLevel="7">
      <c r="A77" s="127" t="s">
        <v>113</v>
      </c>
      <c r="B77" s="128" t="s">
        <v>71</v>
      </c>
      <c r="C77" s="128" t="s">
        <v>207</v>
      </c>
      <c r="D77" s="128" t="s">
        <v>86</v>
      </c>
      <c r="E77" s="128" t="s">
        <v>109</v>
      </c>
      <c r="F77" s="128" t="s">
        <v>209</v>
      </c>
      <c r="G77" s="128" t="s">
        <v>114</v>
      </c>
      <c r="H77" s="128" t="s">
        <v>232</v>
      </c>
      <c r="I77" s="128" t="s">
        <v>232</v>
      </c>
      <c r="J77" s="127" t="s">
        <v>243</v>
      </c>
      <c r="K77" s="129">
        <v>20000</v>
      </c>
      <c r="L77" s="129">
        <v>0</v>
      </c>
      <c r="M77" s="130">
        <v>20000</v>
      </c>
      <c r="N77" s="130">
        <v>56000</v>
      </c>
      <c r="O77" s="130">
        <v>56000</v>
      </c>
    </row>
    <row r="78" spans="1:15" ht="13.2">
      <c r="A78" s="131" t="s">
        <v>129</v>
      </c>
      <c r="B78" s="132"/>
      <c r="C78" s="132"/>
      <c r="D78" s="132"/>
      <c r="E78" s="132"/>
      <c r="F78" s="132"/>
      <c r="G78" s="132"/>
      <c r="H78" s="132"/>
      <c r="I78" s="132"/>
      <c r="J78" s="133"/>
      <c r="K78" s="134">
        <v>38207435</v>
      </c>
      <c r="L78" s="134">
        <v>13712259.33</v>
      </c>
      <c r="M78" s="135">
        <v>38207435</v>
      </c>
      <c r="N78" s="135">
        <v>31281005</v>
      </c>
      <c r="O78" s="135">
        <v>31281005</v>
      </c>
    </row>
  </sheetData>
  <mergeCells count="7">
    <mergeCell ref="A11:G11"/>
    <mergeCell ref="A1:F1"/>
    <mergeCell ref="A6:H6"/>
    <mergeCell ref="A7:G7"/>
    <mergeCell ref="A8:G8"/>
    <mergeCell ref="A9:G9"/>
    <mergeCell ref="A10:G10"/>
  </mergeCell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L77"/>
  <sheetViews>
    <sheetView showGridLines="0" topLeftCell="A4" workbookViewId="0">
      <selection activeCell="H16" sqref="H16"/>
    </sheetView>
  </sheetViews>
  <sheetFormatPr defaultRowHeight="12.75" customHeight="1" outlineLevelRow="7"/>
  <cols>
    <col min="1" max="1" width="30.6640625" customWidth="1"/>
    <col min="2" max="3" width="10.33203125" customWidth="1"/>
    <col min="4" max="4" width="20.6640625" customWidth="1"/>
    <col min="5" max="10" width="10.33203125" customWidth="1"/>
    <col min="11" max="12" width="15.44140625" customWidth="1"/>
  </cols>
  <sheetData>
    <row r="1" spans="1:12" ht="13.2">
      <c r="A1" s="272" t="s">
        <v>219</v>
      </c>
      <c r="B1" s="272"/>
      <c r="C1" s="272"/>
      <c r="D1" s="272"/>
      <c r="E1" s="272"/>
      <c r="F1" s="272"/>
      <c r="G1" s="112"/>
      <c r="H1" s="112"/>
      <c r="I1" s="112"/>
      <c r="J1" s="112"/>
    </row>
    <row r="2" spans="1:12" ht="13.2">
      <c r="A2" s="114" t="s">
        <v>182</v>
      </c>
      <c r="B2" s="112"/>
      <c r="C2" s="112"/>
      <c r="D2" s="112"/>
      <c r="E2" s="112"/>
      <c r="F2" s="112"/>
      <c r="G2" s="112"/>
      <c r="H2" s="112"/>
      <c r="I2" s="112"/>
      <c r="J2" s="112"/>
    </row>
    <row r="3" spans="1:12" ht="13.8">
      <c r="A3" s="115"/>
      <c r="B3" s="116"/>
      <c r="C3" s="116"/>
      <c r="D3" s="116"/>
      <c r="E3" s="116"/>
      <c r="F3" s="116"/>
      <c r="G3" s="116"/>
      <c r="H3" s="116"/>
      <c r="I3" s="116"/>
      <c r="J3" s="116"/>
    </row>
    <row r="4" spans="1:12" ht="13.8">
      <c r="A4" s="115" t="s">
        <v>261</v>
      </c>
      <c r="B4" s="116"/>
      <c r="C4" s="116"/>
      <c r="D4" s="116"/>
      <c r="E4" s="117"/>
      <c r="F4" s="116"/>
      <c r="G4" s="117"/>
      <c r="H4" s="117"/>
      <c r="I4" s="116"/>
      <c r="J4" s="116"/>
    </row>
    <row r="5" spans="1:12" ht="13.2">
      <c r="A5" s="112" t="s">
        <v>262</v>
      </c>
      <c r="B5" s="112"/>
      <c r="C5" s="112"/>
      <c r="D5" s="112"/>
      <c r="E5" s="112"/>
      <c r="F5" s="112"/>
      <c r="G5" s="112"/>
      <c r="H5" s="112"/>
      <c r="I5" s="112"/>
      <c r="J5" s="112"/>
    </row>
    <row r="6" spans="1:12" ht="13.2">
      <c r="A6" s="270"/>
      <c r="B6" s="271"/>
      <c r="C6" s="271"/>
      <c r="D6" s="271"/>
      <c r="E6" s="271"/>
      <c r="F6" s="271"/>
      <c r="G6" s="271"/>
      <c r="H6" s="271"/>
      <c r="I6" s="149"/>
      <c r="J6" s="149"/>
    </row>
    <row r="7" spans="1:12" ht="13.2">
      <c r="A7" s="270" t="s">
        <v>183</v>
      </c>
      <c r="B7" s="271"/>
      <c r="C7" s="271"/>
      <c r="D7" s="271"/>
      <c r="E7" s="271"/>
      <c r="F7" s="271"/>
      <c r="G7" s="271"/>
    </row>
    <row r="8" spans="1:12" ht="52.35" customHeight="1">
      <c r="A8" s="273" t="s">
        <v>263</v>
      </c>
      <c r="B8" s="271"/>
      <c r="C8" s="271"/>
      <c r="D8" s="271"/>
      <c r="E8" s="271"/>
      <c r="F8" s="271"/>
      <c r="G8" s="271"/>
    </row>
    <row r="9" spans="1:12" ht="13.2">
      <c r="A9" s="270" t="s">
        <v>184</v>
      </c>
      <c r="B9" s="271"/>
      <c r="C9" s="271"/>
      <c r="D9" s="271"/>
      <c r="E9" s="271"/>
      <c r="F9" s="271"/>
      <c r="G9" s="271"/>
    </row>
    <row r="10" spans="1:12" ht="39.15" customHeight="1">
      <c r="A10" s="270" t="s">
        <v>264</v>
      </c>
      <c r="B10" s="271"/>
      <c r="C10" s="271"/>
      <c r="D10" s="271"/>
      <c r="E10" s="271"/>
      <c r="F10" s="271"/>
      <c r="G10" s="271"/>
    </row>
    <row r="11" spans="1:12" ht="13.2">
      <c r="A11" s="270" t="s">
        <v>265</v>
      </c>
      <c r="B11" s="271"/>
      <c r="C11" s="271"/>
      <c r="D11" s="271"/>
      <c r="E11" s="271"/>
      <c r="F11" s="271"/>
      <c r="G11" s="271"/>
    </row>
    <row r="12" spans="1:12" ht="13.2">
      <c r="A12" s="270"/>
      <c r="B12" s="271"/>
      <c r="C12" s="271"/>
      <c r="D12" s="271"/>
      <c r="E12" s="271"/>
      <c r="F12" s="271"/>
      <c r="G12" s="271"/>
    </row>
    <row r="13" spans="1:12" ht="13.2">
      <c r="A13" s="119" t="s">
        <v>185</v>
      </c>
      <c r="B13" s="119"/>
      <c r="C13" s="119"/>
      <c r="D13" s="119"/>
      <c r="E13" s="119"/>
      <c r="F13" s="119"/>
      <c r="G13" s="119"/>
      <c r="H13" s="119"/>
      <c r="I13" s="112"/>
      <c r="J13" s="112"/>
    </row>
    <row r="14" spans="1:12" ht="20.399999999999999">
      <c r="A14" s="120" t="s">
        <v>97</v>
      </c>
      <c r="B14" s="120" t="s">
        <v>62</v>
      </c>
      <c r="C14" s="120" t="s">
        <v>63</v>
      </c>
      <c r="D14" s="120" t="s">
        <v>61</v>
      </c>
      <c r="E14" s="120" t="s">
        <v>64</v>
      </c>
      <c r="F14" s="120" t="s">
        <v>186</v>
      </c>
      <c r="G14" s="120" t="s">
        <v>98</v>
      </c>
      <c r="H14" s="120" t="s">
        <v>224</v>
      </c>
      <c r="I14" s="120" t="s">
        <v>225</v>
      </c>
      <c r="J14" s="120" t="s">
        <v>226</v>
      </c>
      <c r="K14" s="120" t="s">
        <v>266</v>
      </c>
      <c r="L14" s="120" t="s">
        <v>100</v>
      </c>
    </row>
    <row r="15" spans="1:12" ht="30.6">
      <c r="A15" s="122" t="s">
        <v>102</v>
      </c>
      <c r="B15" s="123" t="s">
        <v>71</v>
      </c>
      <c r="C15" s="123"/>
      <c r="D15" s="123"/>
      <c r="E15" s="123"/>
      <c r="F15" s="123"/>
      <c r="G15" s="123"/>
      <c r="H15" s="123"/>
      <c r="I15" s="123"/>
      <c r="J15" s="124"/>
      <c r="K15" s="126">
        <v>38625971.899999999</v>
      </c>
      <c r="L15" s="126">
        <v>20551433.210000001</v>
      </c>
    </row>
    <row r="16" spans="1:12" ht="13.2" outlineLevel="1">
      <c r="A16" s="122" t="s">
        <v>105</v>
      </c>
      <c r="B16" s="123" t="s">
        <v>71</v>
      </c>
      <c r="C16" s="123" t="s">
        <v>91</v>
      </c>
      <c r="D16" s="123"/>
      <c r="E16" s="123"/>
      <c r="F16" s="123"/>
      <c r="G16" s="123"/>
      <c r="H16" s="123"/>
      <c r="I16" s="123"/>
      <c r="J16" s="124"/>
      <c r="K16" s="126">
        <v>10218859</v>
      </c>
      <c r="L16" s="126">
        <v>4044099.75</v>
      </c>
    </row>
    <row r="17" spans="1:12" s="150" customFormat="1" ht="51" outlineLevel="2">
      <c r="A17" s="122" t="s">
        <v>106</v>
      </c>
      <c r="B17" s="123" t="s">
        <v>71</v>
      </c>
      <c r="C17" s="123" t="s">
        <v>91</v>
      </c>
      <c r="D17" s="123" t="s">
        <v>67</v>
      </c>
      <c r="E17" s="123"/>
      <c r="F17" s="123"/>
      <c r="G17" s="123"/>
      <c r="H17" s="123"/>
      <c r="I17" s="123"/>
      <c r="J17" s="124"/>
      <c r="K17" s="126">
        <v>10218859</v>
      </c>
      <c r="L17" s="126">
        <v>4044099.75</v>
      </c>
    </row>
    <row r="18" spans="1:12" s="151" customFormat="1" ht="20.399999999999999" outlineLevel="3">
      <c r="A18" s="136" t="s">
        <v>193</v>
      </c>
      <c r="B18" s="137" t="s">
        <v>71</v>
      </c>
      <c r="C18" s="137" t="s">
        <v>91</v>
      </c>
      <c r="D18" s="137" t="s">
        <v>192</v>
      </c>
      <c r="E18" s="137"/>
      <c r="F18" s="137"/>
      <c r="G18" s="137"/>
      <c r="H18" s="137"/>
      <c r="I18" s="137"/>
      <c r="J18" s="138"/>
      <c r="K18" s="139">
        <v>95000</v>
      </c>
      <c r="L18" s="139">
        <v>0</v>
      </c>
    </row>
    <row r="19" spans="1:12" ht="13.2" outlineLevel="7">
      <c r="A19" s="122" t="s">
        <v>231</v>
      </c>
      <c r="B19" s="123" t="s">
        <v>71</v>
      </c>
      <c r="C19" s="123" t="s">
        <v>91</v>
      </c>
      <c r="D19" s="123" t="s">
        <v>192</v>
      </c>
      <c r="E19" s="123" t="s">
        <v>109</v>
      </c>
      <c r="F19" s="123"/>
      <c r="G19" s="123"/>
      <c r="H19" s="123"/>
      <c r="I19" s="123"/>
      <c r="J19" s="124"/>
      <c r="K19" s="126">
        <v>95000</v>
      </c>
      <c r="L19" s="126">
        <v>0</v>
      </c>
    </row>
    <row r="20" spans="1:12" ht="13.2" outlineLevel="7">
      <c r="A20" s="127" t="s">
        <v>108</v>
      </c>
      <c r="B20" s="128" t="s">
        <v>71</v>
      </c>
      <c r="C20" s="128" t="s">
        <v>91</v>
      </c>
      <c r="D20" s="128" t="s">
        <v>192</v>
      </c>
      <c r="E20" s="128" t="s">
        <v>109</v>
      </c>
      <c r="F20" s="128" t="s">
        <v>194</v>
      </c>
      <c r="G20" s="128" t="s">
        <v>110</v>
      </c>
      <c r="H20" s="128" t="s">
        <v>232</v>
      </c>
      <c r="I20" s="128" t="s">
        <v>232</v>
      </c>
      <c r="J20" s="127" t="s">
        <v>233</v>
      </c>
      <c r="K20" s="130">
        <v>95000</v>
      </c>
      <c r="L20" s="130">
        <v>0</v>
      </c>
    </row>
    <row r="21" spans="1:12" s="42" customFormat="1" ht="40.799999999999997" outlineLevel="3">
      <c r="A21" s="136" t="s">
        <v>196</v>
      </c>
      <c r="B21" s="137" t="s">
        <v>71</v>
      </c>
      <c r="C21" s="137" t="s">
        <v>91</v>
      </c>
      <c r="D21" s="137" t="s">
        <v>195</v>
      </c>
      <c r="E21" s="137"/>
      <c r="F21" s="137"/>
      <c r="G21" s="137"/>
      <c r="H21" s="137"/>
      <c r="I21" s="137"/>
      <c r="J21" s="138"/>
      <c r="K21" s="139">
        <v>8766278</v>
      </c>
      <c r="L21" s="139">
        <v>3654529.75</v>
      </c>
    </row>
    <row r="22" spans="1:12" ht="13.2" outlineLevel="7">
      <c r="A22" s="122" t="s">
        <v>234</v>
      </c>
      <c r="B22" s="123" t="s">
        <v>71</v>
      </c>
      <c r="C22" s="123" t="s">
        <v>91</v>
      </c>
      <c r="D22" s="123" t="s">
        <v>195</v>
      </c>
      <c r="E22" s="123" t="s">
        <v>120</v>
      </c>
      <c r="F22" s="123"/>
      <c r="G22" s="123"/>
      <c r="H22" s="123"/>
      <c r="I22" s="123"/>
      <c r="J22" s="124"/>
      <c r="K22" s="126">
        <v>3191906</v>
      </c>
      <c r="L22" s="126">
        <v>2105408.7200000002</v>
      </c>
    </row>
    <row r="23" spans="1:12" ht="13.2" outlineLevel="7">
      <c r="A23" s="127" t="s">
        <v>108</v>
      </c>
      <c r="B23" s="128" t="s">
        <v>71</v>
      </c>
      <c r="C23" s="128" t="s">
        <v>91</v>
      </c>
      <c r="D23" s="128" t="s">
        <v>195</v>
      </c>
      <c r="E23" s="128" t="s">
        <v>120</v>
      </c>
      <c r="F23" s="128" t="s">
        <v>194</v>
      </c>
      <c r="G23" s="128" t="s">
        <v>110</v>
      </c>
      <c r="H23" s="128" t="s">
        <v>232</v>
      </c>
      <c r="I23" s="128" t="s">
        <v>232</v>
      </c>
      <c r="J23" s="127" t="s">
        <v>233</v>
      </c>
      <c r="K23" s="130">
        <v>3191906</v>
      </c>
      <c r="L23" s="130">
        <v>2105408.7200000002</v>
      </c>
    </row>
    <row r="24" spans="1:12" ht="40.799999999999997" outlineLevel="7">
      <c r="A24" s="122" t="s">
        <v>235</v>
      </c>
      <c r="B24" s="123" t="s">
        <v>71</v>
      </c>
      <c r="C24" s="123" t="s">
        <v>91</v>
      </c>
      <c r="D24" s="123" t="s">
        <v>195</v>
      </c>
      <c r="E24" s="123" t="s">
        <v>122</v>
      </c>
      <c r="F24" s="123"/>
      <c r="G24" s="123"/>
      <c r="H24" s="123"/>
      <c r="I24" s="123"/>
      <c r="J24" s="124"/>
      <c r="K24" s="126">
        <v>963955</v>
      </c>
      <c r="L24" s="126">
        <v>593399.09</v>
      </c>
    </row>
    <row r="25" spans="1:12" ht="13.2" outlineLevel="7">
      <c r="A25" s="127" t="s">
        <v>108</v>
      </c>
      <c r="B25" s="128" t="s">
        <v>71</v>
      </c>
      <c r="C25" s="128" t="s">
        <v>91</v>
      </c>
      <c r="D25" s="128" t="s">
        <v>195</v>
      </c>
      <c r="E25" s="128" t="s">
        <v>122</v>
      </c>
      <c r="F25" s="128" t="s">
        <v>194</v>
      </c>
      <c r="G25" s="128" t="s">
        <v>110</v>
      </c>
      <c r="H25" s="128" t="s">
        <v>232</v>
      </c>
      <c r="I25" s="128" t="s">
        <v>232</v>
      </c>
      <c r="J25" s="127" t="s">
        <v>233</v>
      </c>
      <c r="K25" s="130">
        <v>963955</v>
      </c>
      <c r="L25" s="130">
        <v>593399.09</v>
      </c>
    </row>
    <row r="26" spans="1:12" ht="13.2" outlineLevel="7">
      <c r="A26" s="122" t="s">
        <v>231</v>
      </c>
      <c r="B26" s="123" t="s">
        <v>71</v>
      </c>
      <c r="C26" s="123" t="s">
        <v>91</v>
      </c>
      <c r="D26" s="123" t="s">
        <v>195</v>
      </c>
      <c r="E26" s="123" t="s">
        <v>109</v>
      </c>
      <c r="F26" s="123"/>
      <c r="G26" s="123"/>
      <c r="H26" s="123"/>
      <c r="I26" s="123"/>
      <c r="J26" s="124"/>
      <c r="K26" s="126">
        <v>4043211</v>
      </c>
      <c r="L26" s="126">
        <v>561085.55000000005</v>
      </c>
    </row>
    <row r="27" spans="1:12" ht="13.2" outlineLevel="7">
      <c r="A27" s="127" t="s">
        <v>108</v>
      </c>
      <c r="B27" s="128" t="s">
        <v>71</v>
      </c>
      <c r="C27" s="128" t="s">
        <v>91</v>
      </c>
      <c r="D27" s="128" t="s">
        <v>195</v>
      </c>
      <c r="E27" s="128" t="s">
        <v>109</v>
      </c>
      <c r="F27" s="128" t="s">
        <v>194</v>
      </c>
      <c r="G27" s="128" t="s">
        <v>110</v>
      </c>
      <c r="H27" s="128" t="s">
        <v>232</v>
      </c>
      <c r="I27" s="128" t="s">
        <v>232</v>
      </c>
      <c r="J27" s="127" t="s">
        <v>233</v>
      </c>
      <c r="K27" s="130">
        <v>4043211</v>
      </c>
      <c r="L27" s="130">
        <v>561085.55000000005</v>
      </c>
    </row>
    <row r="28" spans="1:12" ht="13.2" outlineLevel="7">
      <c r="A28" s="122" t="s">
        <v>236</v>
      </c>
      <c r="B28" s="123" t="s">
        <v>71</v>
      </c>
      <c r="C28" s="123" t="s">
        <v>91</v>
      </c>
      <c r="D28" s="123" t="s">
        <v>195</v>
      </c>
      <c r="E28" s="123" t="s">
        <v>197</v>
      </c>
      <c r="F28" s="123"/>
      <c r="G28" s="123"/>
      <c r="H28" s="123"/>
      <c r="I28" s="123"/>
      <c r="J28" s="124"/>
      <c r="K28" s="126">
        <v>567206</v>
      </c>
      <c r="L28" s="126">
        <v>394636.39</v>
      </c>
    </row>
    <row r="29" spans="1:12" ht="13.2" outlineLevel="7">
      <c r="A29" s="127" t="s">
        <v>108</v>
      </c>
      <c r="B29" s="128" t="s">
        <v>71</v>
      </c>
      <c r="C29" s="128" t="s">
        <v>91</v>
      </c>
      <c r="D29" s="128" t="s">
        <v>195</v>
      </c>
      <c r="E29" s="128" t="s">
        <v>197</v>
      </c>
      <c r="F29" s="128" t="s">
        <v>194</v>
      </c>
      <c r="G29" s="128" t="s">
        <v>110</v>
      </c>
      <c r="H29" s="128" t="s">
        <v>232</v>
      </c>
      <c r="I29" s="128" t="s">
        <v>232</v>
      </c>
      <c r="J29" s="127" t="s">
        <v>233</v>
      </c>
      <c r="K29" s="130">
        <v>567206</v>
      </c>
      <c r="L29" s="130">
        <v>394636.39</v>
      </c>
    </row>
    <row r="30" spans="1:12" s="42" customFormat="1" ht="40.799999999999997" outlineLevel="3">
      <c r="A30" s="136" t="s">
        <v>107</v>
      </c>
      <c r="B30" s="137" t="s">
        <v>71</v>
      </c>
      <c r="C30" s="137" t="s">
        <v>91</v>
      </c>
      <c r="D30" s="137" t="s">
        <v>88</v>
      </c>
      <c r="E30" s="137"/>
      <c r="F30" s="137"/>
      <c r="G30" s="137"/>
      <c r="H30" s="137"/>
      <c r="I30" s="137"/>
      <c r="J30" s="138"/>
      <c r="K30" s="139">
        <v>1357581</v>
      </c>
      <c r="L30" s="139">
        <v>389570</v>
      </c>
    </row>
    <row r="31" spans="1:12" ht="20.399999999999999" outlineLevel="4">
      <c r="A31" s="140" t="s">
        <v>89</v>
      </c>
      <c r="B31" s="141" t="s">
        <v>71</v>
      </c>
      <c r="C31" s="141" t="s">
        <v>91</v>
      </c>
      <c r="D31" s="141" t="s">
        <v>90</v>
      </c>
      <c r="E31" s="141"/>
      <c r="F31" s="141"/>
      <c r="G31" s="141"/>
      <c r="H31" s="141"/>
      <c r="I31" s="141"/>
      <c r="J31" s="142"/>
      <c r="K31" s="143">
        <v>75000</v>
      </c>
      <c r="L31" s="143">
        <v>44000</v>
      </c>
    </row>
    <row r="32" spans="1:12" ht="13.2" outlineLevel="7">
      <c r="A32" s="122" t="s">
        <v>231</v>
      </c>
      <c r="B32" s="123" t="s">
        <v>71</v>
      </c>
      <c r="C32" s="123" t="s">
        <v>91</v>
      </c>
      <c r="D32" s="123" t="s">
        <v>90</v>
      </c>
      <c r="E32" s="123" t="s">
        <v>109</v>
      </c>
      <c r="F32" s="123"/>
      <c r="G32" s="123"/>
      <c r="H32" s="123"/>
      <c r="I32" s="123"/>
      <c r="J32" s="124"/>
      <c r="K32" s="126">
        <v>75000</v>
      </c>
      <c r="L32" s="126">
        <v>44000</v>
      </c>
    </row>
    <row r="33" spans="1:12" ht="13.2" outlineLevel="7">
      <c r="A33" s="127" t="s">
        <v>108</v>
      </c>
      <c r="B33" s="128" t="s">
        <v>71</v>
      </c>
      <c r="C33" s="128" t="s">
        <v>91</v>
      </c>
      <c r="D33" s="128" t="s">
        <v>90</v>
      </c>
      <c r="E33" s="128" t="s">
        <v>109</v>
      </c>
      <c r="F33" s="128" t="s">
        <v>194</v>
      </c>
      <c r="G33" s="128" t="s">
        <v>110</v>
      </c>
      <c r="H33" s="128" t="s">
        <v>232</v>
      </c>
      <c r="I33" s="128" t="s">
        <v>232</v>
      </c>
      <c r="J33" s="127" t="s">
        <v>237</v>
      </c>
      <c r="K33" s="130">
        <v>75000</v>
      </c>
      <c r="L33" s="130">
        <v>44000</v>
      </c>
    </row>
    <row r="34" spans="1:12" ht="20.399999999999999" outlineLevel="4">
      <c r="A34" s="140" t="s">
        <v>111</v>
      </c>
      <c r="B34" s="141" t="s">
        <v>71</v>
      </c>
      <c r="C34" s="141" t="s">
        <v>91</v>
      </c>
      <c r="D34" s="141" t="s">
        <v>96</v>
      </c>
      <c r="E34" s="141"/>
      <c r="F34" s="141"/>
      <c r="G34" s="141"/>
      <c r="H34" s="141"/>
      <c r="I34" s="141"/>
      <c r="J34" s="142"/>
      <c r="K34" s="143">
        <v>500000</v>
      </c>
      <c r="L34" s="143">
        <v>285000</v>
      </c>
    </row>
    <row r="35" spans="1:12" ht="13.2" outlineLevel="7">
      <c r="A35" s="122" t="s">
        <v>238</v>
      </c>
      <c r="B35" s="123" t="s">
        <v>71</v>
      </c>
      <c r="C35" s="123" t="s">
        <v>91</v>
      </c>
      <c r="D35" s="123" t="s">
        <v>96</v>
      </c>
      <c r="E35" s="123" t="s">
        <v>112</v>
      </c>
      <c r="F35" s="123"/>
      <c r="G35" s="123"/>
      <c r="H35" s="123"/>
      <c r="I35" s="123"/>
      <c r="J35" s="124"/>
      <c r="K35" s="126">
        <v>500000</v>
      </c>
      <c r="L35" s="126">
        <v>285000</v>
      </c>
    </row>
    <row r="36" spans="1:12" ht="13.2" outlineLevel="7">
      <c r="A36" s="127" t="s">
        <v>108</v>
      </c>
      <c r="B36" s="128" t="s">
        <v>71</v>
      </c>
      <c r="C36" s="128" t="s">
        <v>91</v>
      </c>
      <c r="D36" s="128" t="s">
        <v>96</v>
      </c>
      <c r="E36" s="128" t="s">
        <v>112</v>
      </c>
      <c r="F36" s="128" t="s">
        <v>194</v>
      </c>
      <c r="G36" s="128" t="s">
        <v>110</v>
      </c>
      <c r="H36" s="128" t="s">
        <v>232</v>
      </c>
      <c r="I36" s="128" t="s">
        <v>232</v>
      </c>
      <c r="J36" s="127" t="s">
        <v>237</v>
      </c>
      <c r="K36" s="130">
        <v>500000</v>
      </c>
      <c r="L36" s="130">
        <v>285000</v>
      </c>
    </row>
    <row r="37" spans="1:12" ht="20.399999999999999" outlineLevel="4">
      <c r="A37" s="140" t="s">
        <v>92</v>
      </c>
      <c r="B37" s="141" t="s">
        <v>71</v>
      </c>
      <c r="C37" s="141" t="s">
        <v>91</v>
      </c>
      <c r="D37" s="141" t="s">
        <v>93</v>
      </c>
      <c r="E37" s="141"/>
      <c r="F37" s="141"/>
      <c r="G37" s="141"/>
      <c r="H37" s="141"/>
      <c r="I37" s="141"/>
      <c r="J37" s="142"/>
      <c r="K37" s="143">
        <v>782581</v>
      </c>
      <c r="L37" s="143">
        <v>60570</v>
      </c>
    </row>
    <row r="38" spans="1:12" ht="13.2" outlineLevel="7">
      <c r="A38" s="122" t="s">
        <v>231</v>
      </c>
      <c r="B38" s="123" t="s">
        <v>71</v>
      </c>
      <c r="C38" s="123" t="s">
        <v>91</v>
      </c>
      <c r="D38" s="123" t="s">
        <v>93</v>
      </c>
      <c r="E38" s="123" t="s">
        <v>109</v>
      </c>
      <c r="F38" s="123"/>
      <c r="G38" s="123"/>
      <c r="H38" s="123"/>
      <c r="I38" s="123"/>
      <c r="J38" s="124"/>
      <c r="K38" s="126">
        <v>782581</v>
      </c>
      <c r="L38" s="126">
        <v>60570</v>
      </c>
    </row>
    <row r="39" spans="1:12" ht="30.6" outlineLevel="7">
      <c r="A39" s="127" t="s">
        <v>113</v>
      </c>
      <c r="B39" s="128" t="s">
        <v>71</v>
      </c>
      <c r="C39" s="128" t="s">
        <v>91</v>
      </c>
      <c r="D39" s="128" t="s">
        <v>93</v>
      </c>
      <c r="E39" s="128" t="s">
        <v>109</v>
      </c>
      <c r="F39" s="128" t="s">
        <v>240</v>
      </c>
      <c r="G39" s="128" t="s">
        <v>114</v>
      </c>
      <c r="H39" s="128" t="s">
        <v>232</v>
      </c>
      <c r="I39" s="128" t="s">
        <v>232</v>
      </c>
      <c r="J39" s="127" t="s">
        <v>242</v>
      </c>
      <c r="K39" s="130">
        <v>698439.9</v>
      </c>
      <c r="L39" s="130">
        <v>26970</v>
      </c>
    </row>
    <row r="40" spans="1:12" ht="20.399999999999999" outlineLevel="7">
      <c r="A40" s="127" t="s">
        <v>239</v>
      </c>
      <c r="B40" s="128" t="s">
        <v>71</v>
      </c>
      <c r="C40" s="128" t="s">
        <v>91</v>
      </c>
      <c r="D40" s="128" t="s">
        <v>93</v>
      </c>
      <c r="E40" s="128" t="s">
        <v>109</v>
      </c>
      <c r="F40" s="128" t="s">
        <v>240</v>
      </c>
      <c r="G40" s="128" t="s">
        <v>114</v>
      </c>
      <c r="H40" s="128" t="s">
        <v>232</v>
      </c>
      <c r="I40" s="128" t="s">
        <v>241</v>
      </c>
      <c r="J40" s="127" t="s">
        <v>242</v>
      </c>
      <c r="K40" s="130">
        <v>29360.1</v>
      </c>
      <c r="L40" s="130">
        <v>29360.1</v>
      </c>
    </row>
    <row r="41" spans="1:12" ht="20.399999999999999" outlineLevel="7">
      <c r="A41" s="127" t="s">
        <v>108</v>
      </c>
      <c r="B41" s="128" t="s">
        <v>71</v>
      </c>
      <c r="C41" s="128" t="s">
        <v>91</v>
      </c>
      <c r="D41" s="128" t="s">
        <v>93</v>
      </c>
      <c r="E41" s="128" t="s">
        <v>109</v>
      </c>
      <c r="F41" s="128" t="s">
        <v>194</v>
      </c>
      <c r="G41" s="128" t="s">
        <v>110</v>
      </c>
      <c r="H41" s="128" t="s">
        <v>232</v>
      </c>
      <c r="I41" s="128" t="s">
        <v>232</v>
      </c>
      <c r="J41" s="127" t="s">
        <v>242</v>
      </c>
      <c r="K41" s="130">
        <v>52571.1</v>
      </c>
      <c r="L41" s="130">
        <v>2030</v>
      </c>
    </row>
    <row r="42" spans="1:12" ht="13.2" outlineLevel="7">
      <c r="A42" s="127" t="s">
        <v>239</v>
      </c>
      <c r="B42" s="128" t="s">
        <v>71</v>
      </c>
      <c r="C42" s="128" t="s">
        <v>91</v>
      </c>
      <c r="D42" s="128" t="s">
        <v>93</v>
      </c>
      <c r="E42" s="128" t="s">
        <v>109</v>
      </c>
      <c r="F42" s="128" t="s">
        <v>194</v>
      </c>
      <c r="G42" s="128" t="s">
        <v>110</v>
      </c>
      <c r="H42" s="128" t="s">
        <v>232</v>
      </c>
      <c r="I42" s="128" t="s">
        <v>241</v>
      </c>
      <c r="J42" s="127" t="s">
        <v>237</v>
      </c>
      <c r="K42" s="130">
        <v>2209.9</v>
      </c>
      <c r="L42" s="130">
        <v>2209.9</v>
      </c>
    </row>
    <row r="43" spans="1:12" ht="13.2" outlineLevel="1">
      <c r="A43" s="122" t="s">
        <v>205</v>
      </c>
      <c r="B43" s="123" t="s">
        <v>71</v>
      </c>
      <c r="C43" s="123" t="s">
        <v>77</v>
      </c>
      <c r="D43" s="123"/>
      <c r="E43" s="123"/>
      <c r="F43" s="123"/>
      <c r="G43" s="123"/>
      <c r="H43" s="123"/>
      <c r="I43" s="123"/>
      <c r="J43" s="124"/>
      <c r="K43" s="126">
        <v>10153131.9</v>
      </c>
      <c r="L43" s="126">
        <v>5581989.5099999998</v>
      </c>
    </row>
    <row r="44" spans="1:12" ht="51" outlineLevel="2">
      <c r="A44" s="122" t="s">
        <v>106</v>
      </c>
      <c r="B44" s="123" t="s">
        <v>71</v>
      </c>
      <c r="C44" s="123" t="s">
        <v>77</v>
      </c>
      <c r="D44" s="123" t="s">
        <v>67</v>
      </c>
      <c r="E44" s="123"/>
      <c r="F44" s="123"/>
      <c r="G44" s="123"/>
      <c r="H44" s="123"/>
      <c r="I44" s="123"/>
      <c r="J44" s="124"/>
      <c r="K44" s="126">
        <v>10153131.9</v>
      </c>
      <c r="L44" s="126">
        <v>5581989.5099999998</v>
      </c>
    </row>
    <row r="45" spans="1:12" s="42" customFormat="1" ht="40.799999999999997" outlineLevel="3">
      <c r="A45" s="136" t="s">
        <v>118</v>
      </c>
      <c r="B45" s="137" t="s">
        <v>71</v>
      </c>
      <c r="C45" s="137" t="s">
        <v>77</v>
      </c>
      <c r="D45" s="137" t="s">
        <v>76</v>
      </c>
      <c r="E45" s="137"/>
      <c r="F45" s="137"/>
      <c r="G45" s="137"/>
      <c r="H45" s="137"/>
      <c r="I45" s="137"/>
      <c r="J45" s="138"/>
      <c r="K45" s="139">
        <v>10153131.9</v>
      </c>
      <c r="L45" s="139">
        <v>5581989.5099999998</v>
      </c>
    </row>
    <row r="46" spans="1:12" ht="40.799999999999997" outlineLevel="4">
      <c r="A46" s="140" t="s">
        <v>204</v>
      </c>
      <c r="B46" s="141" t="s">
        <v>71</v>
      </c>
      <c r="C46" s="141" t="s">
        <v>77</v>
      </c>
      <c r="D46" s="141" t="s">
        <v>203</v>
      </c>
      <c r="E46" s="141"/>
      <c r="F46" s="141"/>
      <c r="G46" s="141"/>
      <c r="H46" s="141"/>
      <c r="I46" s="141"/>
      <c r="J46" s="142"/>
      <c r="K46" s="143">
        <v>10153131.9</v>
      </c>
      <c r="L46" s="143">
        <v>5581989.5099999998</v>
      </c>
    </row>
    <row r="47" spans="1:12" ht="13.2" outlineLevel="7">
      <c r="A47" s="122" t="s">
        <v>231</v>
      </c>
      <c r="B47" s="123" t="s">
        <v>71</v>
      </c>
      <c r="C47" s="123" t="s">
        <v>77</v>
      </c>
      <c r="D47" s="123" t="s">
        <v>203</v>
      </c>
      <c r="E47" s="123" t="s">
        <v>109</v>
      </c>
      <c r="F47" s="123"/>
      <c r="G47" s="123"/>
      <c r="H47" s="123"/>
      <c r="I47" s="123"/>
      <c r="J47" s="124"/>
      <c r="K47" s="126">
        <v>5252748</v>
      </c>
      <c r="L47" s="126">
        <v>2543402.84</v>
      </c>
    </row>
    <row r="48" spans="1:12" ht="13.2" outlineLevel="7">
      <c r="A48" s="127" t="s">
        <v>108</v>
      </c>
      <c r="B48" s="128" t="s">
        <v>71</v>
      </c>
      <c r="C48" s="128" t="s">
        <v>77</v>
      </c>
      <c r="D48" s="128" t="s">
        <v>203</v>
      </c>
      <c r="E48" s="128" t="s">
        <v>109</v>
      </c>
      <c r="F48" s="128" t="s">
        <v>194</v>
      </c>
      <c r="G48" s="128" t="s">
        <v>110</v>
      </c>
      <c r="H48" s="128" t="s">
        <v>232</v>
      </c>
      <c r="I48" s="128" t="s">
        <v>232</v>
      </c>
      <c r="J48" s="127" t="s">
        <v>243</v>
      </c>
      <c r="K48" s="130">
        <v>5252748</v>
      </c>
      <c r="L48" s="130">
        <v>2543402.84</v>
      </c>
    </row>
    <row r="49" spans="1:12" ht="13.2" outlineLevel="7">
      <c r="A49" s="122" t="s">
        <v>236</v>
      </c>
      <c r="B49" s="123" t="s">
        <v>71</v>
      </c>
      <c r="C49" s="123" t="s">
        <v>77</v>
      </c>
      <c r="D49" s="123" t="s">
        <v>203</v>
      </c>
      <c r="E49" s="123" t="s">
        <v>197</v>
      </c>
      <c r="F49" s="123"/>
      <c r="G49" s="123"/>
      <c r="H49" s="123"/>
      <c r="I49" s="123"/>
      <c r="J49" s="124"/>
      <c r="K49" s="126">
        <v>4877710.9000000004</v>
      </c>
      <c r="L49" s="126">
        <v>3029461.67</v>
      </c>
    </row>
    <row r="50" spans="1:12" ht="13.2" outlineLevel="7">
      <c r="A50" s="127" t="s">
        <v>108</v>
      </c>
      <c r="B50" s="128" t="s">
        <v>71</v>
      </c>
      <c r="C50" s="128" t="s">
        <v>77</v>
      </c>
      <c r="D50" s="128" t="s">
        <v>203</v>
      </c>
      <c r="E50" s="128" t="s">
        <v>197</v>
      </c>
      <c r="F50" s="128" t="s">
        <v>194</v>
      </c>
      <c r="G50" s="128" t="s">
        <v>110</v>
      </c>
      <c r="H50" s="128" t="s">
        <v>232</v>
      </c>
      <c r="I50" s="128" t="s">
        <v>232</v>
      </c>
      <c r="J50" s="127" t="s">
        <v>243</v>
      </c>
      <c r="K50" s="130">
        <v>4877710.9000000004</v>
      </c>
      <c r="L50" s="130">
        <v>3029461.67</v>
      </c>
    </row>
    <row r="51" spans="1:12" ht="40.799999999999997" outlineLevel="7">
      <c r="A51" s="122" t="s">
        <v>267</v>
      </c>
      <c r="B51" s="123" t="s">
        <v>71</v>
      </c>
      <c r="C51" s="123" t="s">
        <v>77</v>
      </c>
      <c r="D51" s="123" t="s">
        <v>203</v>
      </c>
      <c r="E51" s="123" t="s">
        <v>268</v>
      </c>
      <c r="F51" s="123"/>
      <c r="G51" s="123"/>
      <c r="H51" s="123"/>
      <c r="I51" s="123"/>
      <c r="J51" s="124"/>
      <c r="K51" s="126">
        <v>20273</v>
      </c>
      <c r="L51" s="126">
        <v>9125</v>
      </c>
    </row>
    <row r="52" spans="1:12" ht="13.2" outlineLevel="7">
      <c r="A52" s="127" t="s">
        <v>108</v>
      </c>
      <c r="B52" s="128" t="s">
        <v>71</v>
      </c>
      <c r="C52" s="128" t="s">
        <v>77</v>
      </c>
      <c r="D52" s="128" t="s">
        <v>203</v>
      </c>
      <c r="E52" s="128" t="s">
        <v>268</v>
      </c>
      <c r="F52" s="128" t="s">
        <v>194</v>
      </c>
      <c r="G52" s="128" t="s">
        <v>110</v>
      </c>
      <c r="H52" s="128" t="s">
        <v>232</v>
      </c>
      <c r="I52" s="128" t="s">
        <v>232</v>
      </c>
      <c r="J52" s="127" t="s">
        <v>243</v>
      </c>
      <c r="K52" s="130">
        <v>20273</v>
      </c>
      <c r="L52" s="130">
        <v>9125</v>
      </c>
    </row>
    <row r="53" spans="1:12" ht="13.2" outlineLevel="7">
      <c r="A53" s="122" t="s">
        <v>244</v>
      </c>
      <c r="B53" s="123" t="s">
        <v>71</v>
      </c>
      <c r="C53" s="123" t="s">
        <v>77</v>
      </c>
      <c r="D53" s="123" t="s">
        <v>203</v>
      </c>
      <c r="E53" s="123" t="s">
        <v>119</v>
      </c>
      <c r="F53" s="123"/>
      <c r="G53" s="123"/>
      <c r="H53" s="123"/>
      <c r="I53" s="123"/>
      <c r="J53" s="124"/>
      <c r="K53" s="126">
        <v>2400</v>
      </c>
      <c r="L53" s="126">
        <v>0</v>
      </c>
    </row>
    <row r="54" spans="1:12" ht="13.2" outlineLevel="7">
      <c r="A54" s="127" t="s">
        <v>108</v>
      </c>
      <c r="B54" s="128" t="s">
        <v>71</v>
      </c>
      <c r="C54" s="128" t="s">
        <v>77</v>
      </c>
      <c r="D54" s="128" t="s">
        <v>203</v>
      </c>
      <c r="E54" s="128" t="s">
        <v>119</v>
      </c>
      <c r="F54" s="128" t="s">
        <v>194</v>
      </c>
      <c r="G54" s="128" t="s">
        <v>110</v>
      </c>
      <c r="H54" s="128" t="s">
        <v>232</v>
      </c>
      <c r="I54" s="128" t="s">
        <v>232</v>
      </c>
      <c r="J54" s="127" t="s">
        <v>243</v>
      </c>
      <c r="K54" s="130">
        <v>2400</v>
      </c>
      <c r="L54" s="130">
        <v>0</v>
      </c>
    </row>
    <row r="55" spans="1:12" ht="40.799999999999997" outlineLevel="1">
      <c r="A55" s="122" t="s">
        <v>206</v>
      </c>
      <c r="B55" s="123" t="s">
        <v>71</v>
      </c>
      <c r="C55" s="123" t="s">
        <v>207</v>
      </c>
      <c r="D55" s="123"/>
      <c r="E55" s="123"/>
      <c r="F55" s="123"/>
      <c r="G55" s="123"/>
      <c r="H55" s="123"/>
      <c r="I55" s="123"/>
      <c r="J55" s="124"/>
      <c r="K55" s="126">
        <v>18253981</v>
      </c>
      <c r="L55" s="126">
        <v>10925343.949999999</v>
      </c>
    </row>
    <row r="56" spans="1:12" ht="51" outlineLevel="2">
      <c r="A56" s="122" t="s">
        <v>106</v>
      </c>
      <c r="B56" s="123" t="s">
        <v>71</v>
      </c>
      <c r="C56" s="123" t="s">
        <v>207</v>
      </c>
      <c r="D56" s="123" t="s">
        <v>67</v>
      </c>
      <c r="E56" s="123"/>
      <c r="F56" s="123"/>
      <c r="G56" s="123"/>
      <c r="H56" s="123"/>
      <c r="I56" s="123"/>
      <c r="J56" s="124"/>
      <c r="K56" s="126">
        <v>18253981</v>
      </c>
      <c r="L56" s="126">
        <v>10925343.949999999</v>
      </c>
    </row>
    <row r="57" spans="1:12" ht="40.799999999999997" outlineLevel="3">
      <c r="A57" s="122" t="s">
        <v>118</v>
      </c>
      <c r="B57" s="123" t="s">
        <v>71</v>
      </c>
      <c r="C57" s="123" t="s">
        <v>207</v>
      </c>
      <c r="D57" s="123" t="s">
        <v>76</v>
      </c>
      <c r="E57" s="123"/>
      <c r="F57" s="123"/>
      <c r="G57" s="123"/>
      <c r="H57" s="123"/>
      <c r="I57" s="123"/>
      <c r="J57" s="124"/>
      <c r="K57" s="126">
        <v>18253981</v>
      </c>
      <c r="L57" s="126">
        <v>10925343.949999999</v>
      </c>
    </row>
    <row r="58" spans="1:12" ht="40.799999999999997" outlineLevel="4">
      <c r="A58" s="140" t="s">
        <v>82</v>
      </c>
      <c r="B58" s="141" t="s">
        <v>71</v>
      </c>
      <c r="C58" s="141" t="s">
        <v>207</v>
      </c>
      <c r="D58" s="141" t="s">
        <v>83</v>
      </c>
      <c r="E58" s="141"/>
      <c r="F58" s="141"/>
      <c r="G58" s="141"/>
      <c r="H58" s="141"/>
      <c r="I58" s="141"/>
      <c r="J58" s="142"/>
      <c r="K58" s="143">
        <v>18233960</v>
      </c>
      <c r="L58" s="143">
        <v>10925343.949999999</v>
      </c>
    </row>
    <row r="59" spans="1:12" ht="13.2" outlineLevel="7">
      <c r="A59" s="122" t="s">
        <v>234</v>
      </c>
      <c r="B59" s="123" t="s">
        <v>71</v>
      </c>
      <c r="C59" s="123" t="s">
        <v>207</v>
      </c>
      <c r="D59" s="123" t="s">
        <v>83</v>
      </c>
      <c r="E59" s="123" t="s">
        <v>120</v>
      </c>
      <c r="F59" s="123"/>
      <c r="G59" s="123"/>
      <c r="H59" s="123"/>
      <c r="I59" s="123"/>
      <c r="J59" s="124"/>
      <c r="K59" s="126">
        <v>12725253</v>
      </c>
      <c r="L59" s="126">
        <v>7833720.0999999996</v>
      </c>
    </row>
    <row r="60" spans="1:12" ht="13.2" outlineLevel="7">
      <c r="A60" s="127" t="s">
        <v>108</v>
      </c>
      <c r="B60" s="128" t="s">
        <v>71</v>
      </c>
      <c r="C60" s="128" t="s">
        <v>207</v>
      </c>
      <c r="D60" s="128" t="s">
        <v>83</v>
      </c>
      <c r="E60" s="128" t="s">
        <v>120</v>
      </c>
      <c r="F60" s="128" t="s">
        <v>194</v>
      </c>
      <c r="G60" s="128" t="s">
        <v>110</v>
      </c>
      <c r="H60" s="128" t="s">
        <v>232</v>
      </c>
      <c r="I60" s="128" t="s">
        <v>232</v>
      </c>
      <c r="J60" s="127" t="s">
        <v>243</v>
      </c>
      <c r="K60" s="130">
        <v>12725253</v>
      </c>
      <c r="L60" s="130">
        <v>7833720.0999999996</v>
      </c>
    </row>
    <row r="61" spans="1:12" ht="20.399999999999999" outlineLevel="7">
      <c r="A61" s="122" t="s">
        <v>245</v>
      </c>
      <c r="B61" s="123" t="s">
        <v>71</v>
      </c>
      <c r="C61" s="123" t="s">
        <v>207</v>
      </c>
      <c r="D61" s="123" t="s">
        <v>83</v>
      </c>
      <c r="E61" s="123" t="s">
        <v>121</v>
      </c>
      <c r="F61" s="123"/>
      <c r="G61" s="123"/>
      <c r="H61" s="123"/>
      <c r="I61" s="123"/>
      <c r="J61" s="124"/>
      <c r="K61" s="126">
        <v>94820</v>
      </c>
      <c r="L61" s="126">
        <v>72776</v>
      </c>
    </row>
    <row r="62" spans="1:12" ht="13.2" outlineLevel="7">
      <c r="A62" s="127" t="s">
        <v>108</v>
      </c>
      <c r="B62" s="128" t="s">
        <v>71</v>
      </c>
      <c r="C62" s="128" t="s">
        <v>207</v>
      </c>
      <c r="D62" s="128" t="s">
        <v>83</v>
      </c>
      <c r="E62" s="128" t="s">
        <v>121</v>
      </c>
      <c r="F62" s="128" t="s">
        <v>194</v>
      </c>
      <c r="G62" s="128" t="s">
        <v>110</v>
      </c>
      <c r="H62" s="128" t="s">
        <v>232</v>
      </c>
      <c r="I62" s="128" t="s">
        <v>232</v>
      </c>
      <c r="J62" s="127" t="s">
        <v>243</v>
      </c>
      <c r="K62" s="130">
        <v>94820</v>
      </c>
      <c r="L62" s="130">
        <v>72776</v>
      </c>
    </row>
    <row r="63" spans="1:12" ht="40.799999999999997" outlineLevel="7">
      <c r="A63" s="122" t="s">
        <v>235</v>
      </c>
      <c r="B63" s="123" t="s">
        <v>71</v>
      </c>
      <c r="C63" s="123" t="s">
        <v>207</v>
      </c>
      <c r="D63" s="123" t="s">
        <v>83</v>
      </c>
      <c r="E63" s="123" t="s">
        <v>122</v>
      </c>
      <c r="F63" s="123"/>
      <c r="G63" s="123"/>
      <c r="H63" s="123"/>
      <c r="I63" s="123"/>
      <c r="J63" s="124"/>
      <c r="K63" s="126">
        <v>3843026</v>
      </c>
      <c r="L63" s="126">
        <v>2207976.9</v>
      </c>
    </row>
    <row r="64" spans="1:12" ht="13.2" outlineLevel="7">
      <c r="A64" s="127" t="s">
        <v>108</v>
      </c>
      <c r="B64" s="128" t="s">
        <v>71</v>
      </c>
      <c r="C64" s="128" t="s">
        <v>207</v>
      </c>
      <c r="D64" s="128" t="s">
        <v>83</v>
      </c>
      <c r="E64" s="128" t="s">
        <v>122</v>
      </c>
      <c r="F64" s="128" t="s">
        <v>194</v>
      </c>
      <c r="G64" s="128" t="s">
        <v>110</v>
      </c>
      <c r="H64" s="128" t="s">
        <v>232</v>
      </c>
      <c r="I64" s="128" t="s">
        <v>232</v>
      </c>
      <c r="J64" s="127" t="s">
        <v>243</v>
      </c>
      <c r="K64" s="130">
        <v>3843026</v>
      </c>
      <c r="L64" s="130">
        <v>2207976.9</v>
      </c>
    </row>
    <row r="65" spans="1:12" ht="13.2" outlineLevel="7">
      <c r="A65" s="122" t="s">
        <v>231</v>
      </c>
      <c r="B65" s="123" t="s">
        <v>71</v>
      </c>
      <c r="C65" s="123" t="s">
        <v>207</v>
      </c>
      <c r="D65" s="123" t="s">
        <v>83</v>
      </c>
      <c r="E65" s="123" t="s">
        <v>109</v>
      </c>
      <c r="F65" s="123"/>
      <c r="G65" s="123"/>
      <c r="H65" s="123"/>
      <c r="I65" s="123"/>
      <c r="J65" s="124"/>
      <c r="K65" s="126">
        <v>1264587</v>
      </c>
      <c r="L65" s="126">
        <v>598947.92000000004</v>
      </c>
    </row>
    <row r="66" spans="1:12" ht="13.2" outlineLevel="7">
      <c r="A66" s="127" t="s">
        <v>108</v>
      </c>
      <c r="B66" s="128" t="s">
        <v>71</v>
      </c>
      <c r="C66" s="128" t="s">
        <v>207</v>
      </c>
      <c r="D66" s="128" t="s">
        <v>83</v>
      </c>
      <c r="E66" s="128" t="s">
        <v>109</v>
      </c>
      <c r="F66" s="128" t="s">
        <v>194</v>
      </c>
      <c r="G66" s="128" t="s">
        <v>110</v>
      </c>
      <c r="H66" s="128" t="s">
        <v>232</v>
      </c>
      <c r="I66" s="128" t="s">
        <v>232</v>
      </c>
      <c r="J66" s="127" t="s">
        <v>243</v>
      </c>
      <c r="K66" s="130">
        <v>1264587</v>
      </c>
      <c r="L66" s="130">
        <v>598947.92000000004</v>
      </c>
    </row>
    <row r="67" spans="1:12" ht="13.2" outlineLevel="7">
      <c r="A67" s="122" t="s">
        <v>236</v>
      </c>
      <c r="B67" s="123" t="s">
        <v>71</v>
      </c>
      <c r="C67" s="123" t="s">
        <v>207</v>
      </c>
      <c r="D67" s="123" t="s">
        <v>83</v>
      </c>
      <c r="E67" s="123" t="s">
        <v>197</v>
      </c>
      <c r="F67" s="123"/>
      <c r="G67" s="123"/>
      <c r="H67" s="123"/>
      <c r="I67" s="123"/>
      <c r="J67" s="124"/>
      <c r="K67" s="126">
        <v>303274</v>
      </c>
      <c r="L67" s="126">
        <v>211923.03</v>
      </c>
    </row>
    <row r="68" spans="1:12" ht="13.2" outlineLevel="7">
      <c r="A68" s="127" t="s">
        <v>108</v>
      </c>
      <c r="B68" s="128" t="s">
        <v>71</v>
      </c>
      <c r="C68" s="128" t="s">
        <v>207</v>
      </c>
      <c r="D68" s="128" t="s">
        <v>83</v>
      </c>
      <c r="E68" s="128" t="s">
        <v>197</v>
      </c>
      <c r="F68" s="128" t="s">
        <v>194</v>
      </c>
      <c r="G68" s="128" t="s">
        <v>110</v>
      </c>
      <c r="H68" s="128" t="s">
        <v>232</v>
      </c>
      <c r="I68" s="128" t="s">
        <v>232</v>
      </c>
      <c r="J68" s="127" t="s">
        <v>243</v>
      </c>
      <c r="K68" s="130">
        <v>303274</v>
      </c>
      <c r="L68" s="130">
        <v>211923.03</v>
      </c>
    </row>
    <row r="69" spans="1:12" ht="13.2" outlineLevel="7">
      <c r="A69" s="122" t="s">
        <v>244</v>
      </c>
      <c r="B69" s="123" t="s">
        <v>71</v>
      </c>
      <c r="C69" s="123" t="s">
        <v>207</v>
      </c>
      <c r="D69" s="123" t="s">
        <v>83</v>
      </c>
      <c r="E69" s="123" t="s">
        <v>119</v>
      </c>
      <c r="F69" s="123"/>
      <c r="G69" s="123"/>
      <c r="H69" s="123"/>
      <c r="I69" s="123"/>
      <c r="J69" s="124"/>
      <c r="K69" s="126">
        <v>2000</v>
      </c>
      <c r="L69" s="126">
        <v>0</v>
      </c>
    </row>
    <row r="70" spans="1:12" ht="13.2" outlineLevel="7">
      <c r="A70" s="127" t="s">
        <v>108</v>
      </c>
      <c r="B70" s="128" t="s">
        <v>71</v>
      </c>
      <c r="C70" s="128" t="s">
        <v>207</v>
      </c>
      <c r="D70" s="128" t="s">
        <v>83</v>
      </c>
      <c r="E70" s="128" t="s">
        <v>119</v>
      </c>
      <c r="F70" s="128" t="s">
        <v>194</v>
      </c>
      <c r="G70" s="128" t="s">
        <v>110</v>
      </c>
      <c r="H70" s="128" t="s">
        <v>232</v>
      </c>
      <c r="I70" s="128" t="s">
        <v>232</v>
      </c>
      <c r="J70" s="127" t="s">
        <v>243</v>
      </c>
      <c r="K70" s="130">
        <v>2000</v>
      </c>
      <c r="L70" s="130">
        <v>0</v>
      </c>
    </row>
    <row r="71" spans="1:12" ht="13.2" outlineLevel="7">
      <c r="A71" s="122" t="s">
        <v>238</v>
      </c>
      <c r="B71" s="123" t="s">
        <v>71</v>
      </c>
      <c r="C71" s="123" t="s">
        <v>207</v>
      </c>
      <c r="D71" s="123" t="s">
        <v>83</v>
      </c>
      <c r="E71" s="123" t="s">
        <v>112</v>
      </c>
      <c r="F71" s="123"/>
      <c r="G71" s="123"/>
      <c r="H71" s="123"/>
      <c r="I71" s="123"/>
      <c r="J71" s="124"/>
      <c r="K71" s="126">
        <v>1000</v>
      </c>
      <c r="L71" s="126">
        <v>0</v>
      </c>
    </row>
    <row r="72" spans="1:12" ht="13.2" outlineLevel="7">
      <c r="A72" s="127" t="s">
        <v>108</v>
      </c>
      <c r="B72" s="128" t="s">
        <v>71</v>
      </c>
      <c r="C72" s="128" t="s">
        <v>207</v>
      </c>
      <c r="D72" s="128" t="s">
        <v>83</v>
      </c>
      <c r="E72" s="128" t="s">
        <v>112</v>
      </c>
      <c r="F72" s="128" t="s">
        <v>194</v>
      </c>
      <c r="G72" s="128" t="s">
        <v>110</v>
      </c>
      <c r="H72" s="128" t="s">
        <v>232</v>
      </c>
      <c r="I72" s="128" t="s">
        <v>232</v>
      </c>
      <c r="J72" s="127" t="s">
        <v>243</v>
      </c>
      <c r="K72" s="130">
        <v>1000</v>
      </c>
      <c r="L72" s="130">
        <v>0</v>
      </c>
    </row>
    <row r="73" spans="1:12" ht="20.399999999999999" outlineLevel="4">
      <c r="A73" s="140" t="s">
        <v>123</v>
      </c>
      <c r="B73" s="141" t="s">
        <v>71</v>
      </c>
      <c r="C73" s="141" t="s">
        <v>207</v>
      </c>
      <c r="D73" s="141" t="s">
        <v>86</v>
      </c>
      <c r="E73" s="141"/>
      <c r="F73" s="141"/>
      <c r="G73" s="141"/>
      <c r="H73" s="141"/>
      <c r="I73" s="141"/>
      <c r="J73" s="142"/>
      <c r="K73" s="143">
        <v>20021</v>
      </c>
      <c r="L73" s="143">
        <v>0</v>
      </c>
    </row>
    <row r="74" spans="1:12" ht="13.2" outlineLevel="7">
      <c r="A74" s="122" t="s">
        <v>231</v>
      </c>
      <c r="B74" s="123" t="s">
        <v>71</v>
      </c>
      <c r="C74" s="123" t="s">
        <v>207</v>
      </c>
      <c r="D74" s="123" t="s">
        <v>86</v>
      </c>
      <c r="E74" s="123" t="s">
        <v>109</v>
      </c>
      <c r="F74" s="123"/>
      <c r="G74" s="123"/>
      <c r="H74" s="123"/>
      <c r="I74" s="123"/>
      <c r="J74" s="124"/>
      <c r="K74" s="126">
        <v>20021</v>
      </c>
      <c r="L74" s="126">
        <v>0</v>
      </c>
    </row>
    <row r="75" spans="1:12" ht="13.2" outlineLevel="7">
      <c r="A75" s="127" t="s">
        <v>108</v>
      </c>
      <c r="B75" s="128" t="s">
        <v>71</v>
      </c>
      <c r="C75" s="128" t="s">
        <v>207</v>
      </c>
      <c r="D75" s="128" t="s">
        <v>86</v>
      </c>
      <c r="E75" s="128" t="s">
        <v>109</v>
      </c>
      <c r="F75" s="128" t="s">
        <v>194</v>
      </c>
      <c r="G75" s="128" t="s">
        <v>110</v>
      </c>
      <c r="H75" s="128" t="s">
        <v>232</v>
      </c>
      <c r="I75" s="128" t="s">
        <v>232</v>
      </c>
      <c r="J75" s="127" t="s">
        <v>243</v>
      </c>
      <c r="K75" s="130">
        <v>21</v>
      </c>
      <c r="L75" s="130">
        <v>0</v>
      </c>
    </row>
    <row r="76" spans="1:12" ht="30.6" outlineLevel="7">
      <c r="A76" s="127" t="s">
        <v>113</v>
      </c>
      <c r="B76" s="128" t="s">
        <v>71</v>
      </c>
      <c r="C76" s="128" t="s">
        <v>207</v>
      </c>
      <c r="D76" s="128" t="s">
        <v>86</v>
      </c>
      <c r="E76" s="128" t="s">
        <v>109</v>
      </c>
      <c r="F76" s="128" t="s">
        <v>209</v>
      </c>
      <c r="G76" s="128" t="s">
        <v>114</v>
      </c>
      <c r="H76" s="128" t="s">
        <v>232</v>
      </c>
      <c r="I76" s="128" t="s">
        <v>232</v>
      </c>
      <c r="J76" s="127" t="s">
        <v>243</v>
      </c>
      <c r="K76" s="130">
        <v>20000</v>
      </c>
      <c r="L76" s="130">
        <v>0</v>
      </c>
    </row>
    <row r="77" spans="1:12" ht="13.2">
      <c r="A77" s="131" t="s">
        <v>129</v>
      </c>
      <c r="B77" s="132"/>
      <c r="C77" s="132"/>
      <c r="D77" s="132"/>
      <c r="E77" s="132"/>
      <c r="F77" s="132"/>
      <c r="G77" s="132"/>
      <c r="H77" s="132"/>
      <c r="I77" s="132"/>
      <c r="J77" s="133"/>
      <c r="K77" s="135">
        <v>38625971.899999999</v>
      </c>
      <c r="L77" s="135">
        <v>20551433.210000001</v>
      </c>
    </row>
  </sheetData>
  <mergeCells count="8">
    <mergeCell ref="A11:G11"/>
    <mergeCell ref="A12:G12"/>
    <mergeCell ref="A1:F1"/>
    <mergeCell ref="A6:H6"/>
    <mergeCell ref="A7:G7"/>
    <mergeCell ref="A8:G8"/>
    <mergeCell ref="A9:G9"/>
    <mergeCell ref="A10:G10"/>
  </mergeCell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O77"/>
  <sheetViews>
    <sheetView showGridLines="0" topLeftCell="A67" workbookViewId="0">
      <selection activeCell="K15" sqref="K15"/>
    </sheetView>
  </sheetViews>
  <sheetFormatPr defaultRowHeight="12.75" customHeight="1" outlineLevelRow="7"/>
  <cols>
    <col min="1" max="1" width="30.6640625" customWidth="1"/>
    <col min="2" max="3" width="10.33203125" customWidth="1"/>
    <col min="4" max="4" width="20.6640625" customWidth="1"/>
    <col min="5" max="10" width="10.33203125" customWidth="1"/>
    <col min="11" max="12" width="15.44140625" customWidth="1"/>
    <col min="14" max="14" width="12.6640625" bestFit="1" customWidth="1"/>
    <col min="15" max="15" width="15.5546875" customWidth="1"/>
  </cols>
  <sheetData>
    <row r="1" spans="1:12" ht="13.2">
      <c r="A1" s="272" t="s">
        <v>219</v>
      </c>
      <c r="B1" s="272"/>
      <c r="C1" s="272"/>
      <c r="D1" s="272"/>
      <c r="E1" s="272"/>
      <c r="F1" s="272"/>
      <c r="G1" s="112"/>
      <c r="H1" s="112"/>
      <c r="I1" s="112"/>
      <c r="J1" s="112"/>
    </row>
    <row r="2" spans="1:12" ht="13.2">
      <c r="A2" s="114" t="s">
        <v>182</v>
      </c>
      <c r="B2" s="112"/>
      <c r="C2" s="112"/>
      <c r="D2" s="112"/>
      <c r="E2" s="112"/>
      <c r="F2" s="112"/>
      <c r="G2" s="112"/>
      <c r="H2" s="112"/>
      <c r="I2" s="112"/>
      <c r="J2" s="112"/>
    </row>
    <row r="3" spans="1:12" ht="13.8">
      <c r="A3" s="115"/>
      <c r="B3" s="116"/>
      <c r="C3" s="116"/>
      <c r="D3" s="116"/>
      <c r="E3" s="116"/>
      <c r="F3" s="116"/>
      <c r="G3" s="116"/>
      <c r="H3" s="116"/>
      <c r="I3" s="116"/>
      <c r="J3" s="116"/>
    </row>
    <row r="4" spans="1:12" ht="13.8">
      <c r="A4" s="115" t="s">
        <v>269</v>
      </c>
      <c r="B4" s="116"/>
      <c r="C4" s="116"/>
      <c r="D4" s="116"/>
      <c r="E4" s="117"/>
      <c r="F4" s="116"/>
      <c r="G4" s="117"/>
      <c r="H4" s="117"/>
      <c r="I4" s="116"/>
      <c r="J4" s="116"/>
    </row>
    <row r="5" spans="1:12" ht="13.2">
      <c r="A5" s="112" t="s">
        <v>270</v>
      </c>
      <c r="B5" s="112"/>
      <c r="C5" s="112"/>
      <c r="D5" s="112"/>
      <c r="E5" s="112"/>
      <c r="F5" s="112"/>
      <c r="G5" s="112"/>
      <c r="H5" s="112"/>
      <c r="I5" s="112"/>
      <c r="J5" s="112"/>
    </row>
    <row r="6" spans="1:12" ht="13.2">
      <c r="A6" s="270"/>
      <c r="B6" s="271"/>
      <c r="C6" s="271"/>
      <c r="D6" s="271"/>
      <c r="E6" s="271"/>
      <c r="F6" s="271"/>
      <c r="G6" s="271"/>
      <c r="H6" s="271"/>
      <c r="I6" s="161"/>
      <c r="J6" s="161"/>
    </row>
    <row r="7" spans="1:12" ht="13.2">
      <c r="A7" s="270" t="s">
        <v>183</v>
      </c>
      <c r="B7" s="271"/>
      <c r="C7" s="271"/>
      <c r="D7" s="271"/>
      <c r="E7" s="271"/>
      <c r="F7" s="271"/>
      <c r="G7" s="271"/>
    </row>
    <row r="8" spans="1:12" ht="65.25" customHeight="1">
      <c r="A8" s="273" t="s">
        <v>271</v>
      </c>
      <c r="B8" s="271"/>
      <c r="C8" s="271"/>
      <c r="D8" s="271"/>
      <c r="E8" s="271"/>
      <c r="F8" s="271"/>
      <c r="G8" s="271"/>
    </row>
    <row r="9" spans="1:12" ht="13.2">
      <c r="A9" s="270" t="s">
        <v>184</v>
      </c>
      <c r="B9" s="271"/>
      <c r="C9" s="271"/>
      <c r="D9" s="271"/>
      <c r="E9" s="271"/>
      <c r="F9" s="271"/>
      <c r="G9" s="271"/>
    </row>
    <row r="10" spans="1:12" ht="39.15" customHeight="1">
      <c r="A10" s="270" t="s">
        <v>264</v>
      </c>
      <c r="B10" s="271"/>
      <c r="C10" s="271"/>
      <c r="D10" s="271"/>
      <c r="E10" s="271"/>
      <c r="F10" s="271"/>
      <c r="G10" s="271"/>
    </row>
    <row r="11" spans="1:12" ht="13.2">
      <c r="A11" s="270" t="s">
        <v>223</v>
      </c>
      <c r="B11" s="271"/>
      <c r="C11" s="271"/>
      <c r="D11" s="271"/>
      <c r="E11" s="271"/>
      <c r="F11" s="271"/>
      <c r="G11" s="271"/>
    </row>
    <row r="12" spans="1:12" ht="13.2">
      <c r="A12" s="270"/>
      <c r="B12" s="271"/>
      <c r="C12" s="271"/>
      <c r="D12" s="271"/>
      <c r="E12" s="271"/>
      <c r="F12" s="271"/>
      <c r="G12" s="271"/>
    </row>
    <row r="13" spans="1:12" ht="13.2">
      <c r="A13" s="119" t="s">
        <v>185</v>
      </c>
      <c r="B13" s="119"/>
      <c r="C13" s="119"/>
      <c r="D13" s="119"/>
      <c r="E13" s="119"/>
      <c r="F13" s="119"/>
      <c r="G13" s="119"/>
      <c r="H13" s="119"/>
      <c r="I13" s="112"/>
      <c r="J13" s="112"/>
    </row>
    <row r="14" spans="1:12" ht="20.399999999999999">
      <c r="A14" s="120" t="s">
        <v>97</v>
      </c>
      <c r="B14" s="120" t="s">
        <v>62</v>
      </c>
      <c r="C14" s="120" t="s">
        <v>63</v>
      </c>
      <c r="D14" s="120" t="s">
        <v>61</v>
      </c>
      <c r="E14" s="120" t="s">
        <v>64</v>
      </c>
      <c r="F14" s="120" t="s">
        <v>186</v>
      </c>
      <c r="G14" s="120" t="s">
        <v>98</v>
      </c>
      <c r="H14" s="120" t="s">
        <v>224</v>
      </c>
      <c r="I14" s="120" t="s">
        <v>225</v>
      </c>
      <c r="J14" s="120" t="s">
        <v>226</v>
      </c>
      <c r="K14" s="120" t="s">
        <v>227</v>
      </c>
      <c r="L14" s="120" t="s">
        <v>100</v>
      </c>
    </row>
    <row r="15" spans="1:12" ht="30.6">
      <c r="A15" s="122" t="s">
        <v>102</v>
      </c>
      <c r="B15" s="123" t="s">
        <v>71</v>
      </c>
      <c r="C15" s="123"/>
      <c r="D15" s="123"/>
      <c r="E15" s="123"/>
      <c r="F15" s="123"/>
      <c r="G15" s="123"/>
      <c r="H15" s="123"/>
      <c r="I15" s="123"/>
      <c r="J15" s="124"/>
      <c r="K15" s="126">
        <v>38769661.899999999</v>
      </c>
      <c r="L15" s="126">
        <v>37247176.399999999</v>
      </c>
    </row>
    <row r="16" spans="1:12" ht="13.2" outlineLevel="1">
      <c r="A16" s="122" t="s">
        <v>105</v>
      </c>
      <c r="B16" s="123" t="s">
        <v>71</v>
      </c>
      <c r="C16" s="123" t="s">
        <v>91</v>
      </c>
      <c r="D16" s="123"/>
      <c r="E16" s="123"/>
      <c r="F16" s="123"/>
      <c r="G16" s="123"/>
      <c r="H16" s="123"/>
      <c r="I16" s="123"/>
      <c r="J16" s="124"/>
      <c r="K16" s="126">
        <v>10053759</v>
      </c>
      <c r="L16" s="126">
        <v>9606141.3200000003</v>
      </c>
    </row>
    <row r="17" spans="1:12" ht="51" outlineLevel="2">
      <c r="A17" s="122" t="s">
        <v>106</v>
      </c>
      <c r="B17" s="123" t="s">
        <v>71</v>
      </c>
      <c r="C17" s="123" t="s">
        <v>91</v>
      </c>
      <c r="D17" s="123" t="s">
        <v>67</v>
      </c>
      <c r="E17" s="123"/>
      <c r="F17" s="123"/>
      <c r="G17" s="123"/>
      <c r="H17" s="123"/>
      <c r="I17" s="123"/>
      <c r="J17" s="124"/>
      <c r="K17" s="126">
        <v>10053759</v>
      </c>
      <c r="L17" s="126">
        <v>9606141.3200000003</v>
      </c>
    </row>
    <row r="18" spans="1:12" ht="20.399999999999999" outlineLevel="3">
      <c r="A18" s="140" t="s">
        <v>193</v>
      </c>
      <c r="B18" s="141" t="s">
        <v>71</v>
      </c>
      <c r="C18" s="141" t="s">
        <v>91</v>
      </c>
      <c r="D18" s="141" t="s">
        <v>192</v>
      </c>
      <c r="E18" s="141"/>
      <c r="F18" s="141"/>
      <c r="G18" s="141"/>
      <c r="H18" s="141"/>
      <c r="I18" s="141"/>
      <c r="J18" s="142"/>
      <c r="K18" s="143">
        <v>95000</v>
      </c>
      <c r="L18" s="143">
        <v>95000</v>
      </c>
    </row>
    <row r="19" spans="1:12" ht="13.2" outlineLevel="7">
      <c r="A19" s="122" t="s">
        <v>231</v>
      </c>
      <c r="B19" s="123" t="s">
        <v>71</v>
      </c>
      <c r="C19" s="123" t="s">
        <v>91</v>
      </c>
      <c r="D19" s="123" t="s">
        <v>192</v>
      </c>
      <c r="E19" s="123" t="s">
        <v>109</v>
      </c>
      <c r="F19" s="123"/>
      <c r="G19" s="123"/>
      <c r="H19" s="123"/>
      <c r="I19" s="123"/>
      <c r="J19" s="124"/>
      <c r="K19" s="126">
        <v>95000</v>
      </c>
      <c r="L19" s="126">
        <v>95000</v>
      </c>
    </row>
    <row r="20" spans="1:12" ht="13.2" outlineLevel="7">
      <c r="A20" s="127" t="s">
        <v>108</v>
      </c>
      <c r="B20" s="128" t="s">
        <v>71</v>
      </c>
      <c r="C20" s="128" t="s">
        <v>91</v>
      </c>
      <c r="D20" s="128" t="s">
        <v>192</v>
      </c>
      <c r="E20" s="128" t="s">
        <v>109</v>
      </c>
      <c r="F20" s="128" t="s">
        <v>194</v>
      </c>
      <c r="G20" s="128" t="s">
        <v>110</v>
      </c>
      <c r="H20" s="128" t="s">
        <v>232</v>
      </c>
      <c r="I20" s="128" t="s">
        <v>232</v>
      </c>
      <c r="J20" s="127" t="s">
        <v>233</v>
      </c>
      <c r="K20" s="130">
        <v>95000</v>
      </c>
      <c r="L20" s="130">
        <v>95000</v>
      </c>
    </row>
    <row r="21" spans="1:12" ht="40.799999999999997" outlineLevel="3">
      <c r="A21" s="140" t="s">
        <v>196</v>
      </c>
      <c r="B21" s="141" t="s">
        <v>71</v>
      </c>
      <c r="C21" s="141" t="s">
        <v>91</v>
      </c>
      <c r="D21" s="141" t="s">
        <v>195</v>
      </c>
      <c r="E21" s="141"/>
      <c r="F21" s="141"/>
      <c r="G21" s="141"/>
      <c r="H21" s="141"/>
      <c r="I21" s="141"/>
      <c r="J21" s="142"/>
      <c r="K21" s="143">
        <v>8601178</v>
      </c>
      <c r="L21" s="143">
        <v>8368560.3200000003</v>
      </c>
    </row>
    <row r="22" spans="1:12" ht="13.2" outlineLevel="7">
      <c r="A22" s="122" t="s">
        <v>234</v>
      </c>
      <c r="B22" s="123" t="s">
        <v>71</v>
      </c>
      <c r="C22" s="123" t="s">
        <v>91</v>
      </c>
      <c r="D22" s="123" t="s">
        <v>195</v>
      </c>
      <c r="E22" s="123" t="s">
        <v>120</v>
      </c>
      <c r="F22" s="123"/>
      <c r="G22" s="123"/>
      <c r="H22" s="123"/>
      <c r="I22" s="123"/>
      <c r="J22" s="124"/>
      <c r="K22" s="126">
        <v>3191906</v>
      </c>
      <c r="L22" s="126">
        <v>3191906</v>
      </c>
    </row>
    <row r="23" spans="1:12" ht="13.2" outlineLevel="7">
      <c r="A23" s="127" t="s">
        <v>108</v>
      </c>
      <c r="B23" s="128" t="s">
        <v>71</v>
      </c>
      <c r="C23" s="128" t="s">
        <v>91</v>
      </c>
      <c r="D23" s="128" t="s">
        <v>195</v>
      </c>
      <c r="E23" s="128" t="s">
        <v>120</v>
      </c>
      <c r="F23" s="128" t="s">
        <v>194</v>
      </c>
      <c r="G23" s="128" t="s">
        <v>110</v>
      </c>
      <c r="H23" s="128" t="s">
        <v>232</v>
      </c>
      <c r="I23" s="128" t="s">
        <v>232</v>
      </c>
      <c r="J23" s="127" t="s">
        <v>233</v>
      </c>
      <c r="K23" s="130">
        <v>3191906</v>
      </c>
      <c r="L23" s="130">
        <v>3191906</v>
      </c>
    </row>
    <row r="24" spans="1:12" ht="40.799999999999997" outlineLevel="7">
      <c r="A24" s="122" t="s">
        <v>235</v>
      </c>
      <c r="B24" s="123" t="s">
        <v>71</v>
      </c>
      <c r="C24" s="123" t="s">
        <v>91</v>
      </c>
      <c r="D24" s="123" t="s">
        <v>195</v>
      </c>
      <c r="E24" s="123" t="s">
        <v>122</v>
      </c>
      <c r="F24" s="123"/>
      <c r="G24" s="123"/>
      <c r="H24" s="123"/>
      <c r="I24" s="123"/>
      <c r="J24" s="124"/>
      <c r="K24" s="126">
        <v>963955</v>
      </c>
      <c r="L24" s="126">
        <v>962385.65</v>
      </c>
    </row>
    <row r="25" spans="1:12" ht="13.2" outlineLevel="7">
      <c r="A25" s="127" t="s">
        <v>108</v>
      </c>
      <c r="B25" s="128" t="s">
        <v>71</v>
      </c>
      <c r="C25" s="128" t="s">
        <v>91</v>
      </c>
      <c r="D25" s="128" t="s">
        <v>195</v>
      </c>
      <c r="E25" s="128" t="s">
        <v>122</v>
      </c>
      <c r="F25" s="128" t="s">
        <v>194</v>
      </c>
      <c r="G25" s="128" t="s">
        <v>110</v>
      </c>
      <c r="H25" s="128" t="s">
        <v>232</v>
      </c>
      <c r="I25" s="128" t="s">
        <v>232</v>
      </c>
      <c r="J25" s="127" t="s">
        <v>233</v>
      </c>
      <c r="K25" s="130">
        <v>963955</v>
      </c>
      <c r="L25" s="130">
        <v>962385.65</v>
      </c>
    </row>
    <row r="26" spans="1:12" ht="13.2" outlineLevel="7">
      <c r="A26" s="122" t="s">
        <v>231</v>
      </c>
      <c r="B26" s="123" t="s">
        <v>71</v>
      </c>
      <c r="C26" s="123" t="s">
        <v>91</v>
      </c>
      <c r="D26" s="123" t="s">
        <v>195</v>
      </c>
      <c r="E26" s="123" t="s">
        <v>109</v>
      </c>
      <c r="F26" s="123"/>
      <c r="G26" s="123"/>
      <c r="H26" s="123"/>
      <c r="I26" s="123"/>
      <c r="J26" s="124"/>
      <c r="K26" s="126">
        <v>3728111</v>
      </c>
      <c r="L26" s="126">
        <v>3667263.58</v>
      </c>
    </row>
    <row r="27" spans="1:12" ht="13.2" outlineLevel="7">
      <c r="A27" s="127" t="s">
        <v>108</v>
      </c>
      <c r="B27" s="128" t="s">
        <v>71</v>
      </c>
      <c r="C27" s="128" t="s">
        <v>91</v>
      </c>
      <c r="D27" s="128" t="s">
        <v>195</v>
      </c>
      <c r="E27" s="128" t="s">
        <v>109</v>
      </c>
      <c r="F27" s="128" t="s">
        <v>194</v>
      </c>
      <c r="G27" s="128" t="s">
        <v>110</v>
      </c>
      <c r="H27" s="128" t="s">
        <v>232</v>
      </c>
      <c r="I27" s="128" t="s">
        <v>232</v>
      </c>
      <c r="J27" s="127" t="s">
        <v>233</v>
      </c>
      <c r="K27" s="130">
        <v>3728111</v>
      </c>
      <c r="L27" s="130">
        <v>3667263.58</v>
      </c>
    </row>
    <row r="28" spans="1:12" ht="13.2" outlineLevel="7">
      <c r="A28" s="122" t="s">
        <v>236</v>
      </c>
      <c r="B28" s="123" t="s">
        <v>71</v>
      </c>
      <c r="C28" s="123" t="s">
        <v>91</v>
      </c>
      <c r="D28" s="123" t="s">
        <v>195</v>
      </c>
      <c r="E28" s="123" t="s">
        <v>197</v>
      </c>
      <c r="F28" s="123"/>
      <c r="G28" s="123"/>
      <c r="H28" s="123"/>
      <c r="I28" s="123"/>
      <c r="J28" s="124"/>
      <c r="K28" s="126">
        <v>717206</v>
      </c>
      <c r="L28" s="126">
        <v>547005.09</v>
      </c>
    </row>
    <row r="29" spans="1:12" ht="13.2" outlineLevel="7">
      <c r="A29" s="127" t="s">
        <v>108</v>
      </c>
      <c r="B29" s="128" t="s">
        <v>71</v>
      </c>
      <c r="C29" s="128" t="s">
        <v>91</v>
      </c>
      <c r="D29" s="128" t="s">
        <v>195</v>
      </c>
      <c r="E29" s="128" t="s">
        <v>197</v>
      </c>
      <c r="F29" s="128" t="s">
        <v>194</v>
      </c>
      <c r="G29" s="128" t="s">
        <v>110</v>
      </c>
      <c r="H29" s="128" t="s">
        <v>232</v>
      </c>
      <c r="I29" s="128" t="s">
        <v>232</v>
      </c>
      <c r="J29" s="127" t="s">
        <v>233</v>
      </c>
      <c r="K29" s="130">
        <v>717206</v>
      </c>
      <c r="L29" s="130">
        <v>547005.09</v>
      </c>
    </row>
    <row r="30" spans="1:12" ht="40.799999999999997" outlineLevel="3">
      <c r="A30" s="140" t="s">
        <v>107</v>
      </c>
      <c r="B30" s="141" t="s">
        <v>71</v>
      </c>
      <c r="C30" s="141" t="s">
        <v>91</v>
      </c>
      <c r="D30" s="141" t="s">
        <v>88</v>
      </c>
      <c r="E30" s="141"/>
      <c r="F30" s="141"/>
      <c r="G30" s="141"/>
      <c r="H30" s="141"/>
      <c r="I30" s="141"/>
      <c r="J30" s="142"/>
      <c r="K30" s="143">
        <v>1357581</v>
      </c>
      <c r="L30" s="143">
        <v>1142581</v>
      </c>
    </row>
    <row r="31" spans="1:12" ht="20.399999999999999" outlineLevel="4">
      <c r="A31" s="162" t="s">
        <v>89</v>
      </c>
      <c r="B31" s="163" t="s">
        <v>71</v>
      </c>
      <c r="C31" s="163" t="s">
        <v>91</v>
      </c>
      <c r="D31" s="163" t="s">
        <v>90</v>
      </c>
      <c r="E31" s="163"/>
      <c r="F31" s="163"/>
      <c r="G31" s="163"/>
      <c r="H31" s="163"/>
      <c r="I31" s="163"/>
      <c r="J31" s="164"/>
      <c r="K31" s="165">
        <v>75000</v>
      </c>
      <c r="L31" s="165">
        <v>75000</v>
      </c>
    </row>
    <row r="32" spans="1:12" ht="13.2" outlineLevel="7">
      <c r="A32" s="122" t="s">
        <v>231</v>
      </c>
      <c r="B32" s="123" t="s">
        <v>71</v>
      </c>
      <c r="C32" s="123" t="s">
        <v>91</v>
      </c>
      <c r="D32" s="123" t="s">
        <v>90</v>
      </c>
      <c r="E32" s="123" t="s">
        <v>109</v>
      </c>
      <c r="F32" s="123"/>
      <c r="G32" s="123"/>
      <c r="H32" s="123"/>
      <c r="I32" s="123"/>
      <c r="J32" s="124"/>
      <c r="K32" s="126">
        <v>75000</v>
      </c>
      <c r="L32" s="126">
        <v>75000</v>
      </c>
    </row>
    <row r="33" spans="1:15" ht="13.2" outlineLevel="7">
      <c r="A33" s="127" t="s">
        <v>108</v>
      </c>
      <c r="B33" s="128" t="s">
        <v>71</v>
      </c>
      <c r="C33" s="128" t="s">
        <v>91</v>
      </c>
      <c r="D33" s="128" t="s">
        <v>90</v>
      </c>
      <c r="E33" s="128" t="s">
        <v>109</v>
      </c>
      <c r="F33" s="128" t="s">
        <v>194</v>
      </c>
      <c r="G33" s="128" t="s">
        <v>110</v>
      </c>
      <c r="H33" s="128" t="s">
        <v>232</v>
      </c>
      <c r="I33" s="128" t="s">
        <v>232</v>
      </c>
      <c r="J33" s="127" t="s">
        <v>237</v>
      </c>
      <c r="K33" s="130">
        <v>75000</v>
      </c>
      <c r="L33" s="130">
        <v>75000</v>
      </c>
    </row>
    <row r="34" spans="1:15" ht="20.399999999999999" outlineLevel="4">
      <c r="A34" s="162" t="s">
        <v>111</v>
      </c>
      <c r="B34" s="163" t="s">
        <v>71</v>
      </c>
      <c r="C34" s="163" t="s">
        <v>91</v>
      </c>
      <c r="D34" s="163" t="s">
        <v>96</v>
      </c>
      <c r="E34" s="163"/>
      <c r="F34" s="163"/>
      <c r="G34" s="163"/>
      <c r="H34" s="163"/>
      <c r="I34" s="163"/>
      <c r="J34" s="164"/>
      <c r="K34" s="165">
        <v>500000</v>
      </c>
      <c r="L34" s="165">
        <v>285000</v>
      </c>
    </row>
    <row r="35" spans="1:15" ht="13.2" outlineLevel="7">
      <c r="A35" s="122" t="s">
        <v>238</v>
      </c>
      <c r="B35" s="123" t="s">
        <v>71</v>
      </c>
      <c r="C35" s="123" t="s">
        <v>91</v>
      </c>
      <c r="D35" s="123" t="s">
        <v>96</v>
      </c>
      <c r="E35" s="123" t="s">
        <v>112</v>
      </c>
      <c r="F35" s="123"/>
      <c r="G35" s="123"/>
      <c r="H35" s="123"/>
      <c r="I35" s="123"/>
      <c r="J35" s="124"/>
      <c r="K35" s="126">
        <v>500000</v>
      </c>
      <c r="L35" s="126">
        <v>285000</v>
      </c>
    </row>
    <row r="36" spans="1:15" ht="13.2" outlineLevel="7">
      <c r="A36" s="127" t="s">
        <v>108</v>
      </c>
      <c r="B36" s="128" t="s">
        <v>71</v>
      </c>
      <c r="C36" s="128" t="s">
        <v>91</v>
      </c>
      <c r="D36" s="128" t="s">
        <v>96</v>
      </c>
      <c r="E36" s="128" t="s">
        <v>112</v>
      </c>
      <c r="F36" s="128" t="s">
        <v>194</v>
      </c>
      <c r="G36" s="128" t="s">
        <v>110</v>
      </c>
      <c r="H36" s="128" t="s">
        <v>232</v>
      </c>
      <c r="I36" s="128" t="s">
        <v>232</v>
      </c>
      <c r="J36" s="127" t="s">
        <v>237</v>
      </c>
      <c r="K36" s="130">
        <v>500000</v>
      </c>
      <c r="L36" s="130">
        <v>285000</v>
      </c>
    </row>
    <row r="37" spans="1:15" ht="20.399999999999999" outlineLevel="4">
      <c r="A37" s="162" t="s">
        <v>92</v>
      </c>
      <c r="B37" s="163" t="s">
        <v>71</v>
      </c>
      <c r="C37" s="163" t="s">
        <v>91</v>
      </c>
      <c r="D37" s="163" t="s">
        <v>93</v>
      </c>
      <c r="E37" s="163"/>
      <c r="F37" s="163"/>
      <c r="G37" s="163"/>
      <c r="H37" s="163"/>
      <c r="I37" s="163"/>
      <c r="J37" s="164"/>
      <c r="K37" s="165">
        <v>782581</v>
      </c>
      <c r="L37" s="165">
        <v>782581</v>
      </c>
    </row>
    <row r="38" spans="1:15" ht="13.2" outlineLevel="7">
      <c r="A38" s="122" t="s">
        <v>231</v>
      </c>
      <c r="B38" s="123" t="s">
        <v>71</v>
      </c>
      <c r="C38" s="123" t="s">
        <v>91</v>
      </c>
      <c r="D38" s="123" t="s">
        <v>93</v>
      </c>
      <c r="E38" s="123" t="s">
        <v>109</v>
      </c>
      <c r="F38" s="123"/>
      <c r="G38" s="123"/>
      <c r="H38" s="123"/>
      <c r="I38" s="123"/>
      <c r="J38" s="124"/>
      <c r="K38" s="126">
        <v>782581</v>
      </c>
      <c r="L38" s="126">
        <v>782581</v>
      </c>
    </row>
    <row r="39" spans="1:15" ht="13.2" outlineLevel="7">
      <c r="A39" s="127" t="s">
        <v>239</v>
      </c>
      <c r="B39" s="128" t="s">
        <v>71</v>
      </c>
      <c r="C39" s="128" t="s">
        <v>91</v>
      </c>
      <c r="D39" s="128" t="s">
        <v>93</v>
      </c>
      <c r="E39" s="128" t="s">
        <v>109</v>
      </c>
      <c r="F39" s="128" t="s">
        <v>240</v>
      </c>
      <c r="G39" s="128" t="s">
        <v>114</v>
      </c>
      <c r="H39" s="128" t="s">
        <v>232</v>
      </c>
      <c r="I39" s="128" t="s">
        <v>241</v>
      </c>
      <c r="J39" s="127" t="s">
        <v>237</v>
      </c>
      <c r="K39" s="130">
        <v>29360.1</v>
      </c>
      <c r="L39" s="130">
        <v>29360.1</v>
      </c>
    </row>
    <row r="40" spans="1:15" ht="30.6" outlineLevel="7">
      <c r="A40" s="127" t="s">
        <v>113</v>
      </c>
      <c r="B40" s="128" t="s">
        <v>71</v>
      </c>
      <c r="C40" s="128" t="s">
        <v>91</v>
      </c>
      <c r="D40" s="128" t="s">
        <v>93</v>
      </c>
      <c r="E40" s="128" t="s">
        <v>109</v>
      </c>
      <c r="F40" s="128" t="s">
        <v>240</v>
      </c>
      <c r="G40" s="128" t="s">
        <v>114</v>
      </c>
      <c r="H40" s="128" t="s">
        <v>232</v>
      </c>
      <c r="I40" s="128" t="s">
        <v>232</v>
      </c>
      <c r="J40" s="127" t="s">
        <v>237</v>
      </c>
      <c r="K40" s="130">
        <v>698439.9</v>
      </c>
      <c r="L40" s="130">
        <v>698439.9</v>
      </c>
    </row>
    <row r="41" spans="1:15" ht="13.2" outlineLevel="7">
      <c r="A41" s="127" t="s">
        <v>239</v>
      </c>
      <c r="B41" s="128" t="s">
        <v>71</v>
      </c>
      <c r="C41" s="128" t="s">
        <v>91</v>
      </c>
      <c r="D41" s="128" t="s">
        <v>93</v>
      </c>
      <c r="E41" s="128" t="s">
        <v>109</v>
      </c>
      <c r="F41" s="128" t="s">
        <v>194</v>
      </c>
      <c r="G41" s="128" t="s">
        <v>110</v>
      </c>
      <c r="H41" s="128" t="s">
        <v>232</v>
      </c>
      <c r="I41" s="128" t="s">
        <v>241</v>
      </c>
      <c r="J41" s="127" t="s">
        <v>237</v>
      </c>
      <c r="K41" s="130">
        <v>2209.9</v>
      </c>
      <c r="L41" s="130">
        <v>2209.9</v>
      </c>
    </row>
    <row r="42" spans="1:15" ht="13.2" outlineLevel="7">
      <c r="A42" s="127" t="s">
        <v>108</v>
      </c>
      <c r="B42" s="128" t="s">
        <v>71</v>
      </c>
      <c r="C42" s="128" t="s">
        <v>91</v>
      </c>
      <c r="D42" s="128" t="s">
        <v>93</v>
      </c>
      <c r="E42" s="128" t="s">
        <v>109</v>
      </c>
      <c r="F42" s="128" t="s">
        <v>194</v>
      </c>
      <c r="G42" s="128" t="s">
        <v>110</v>
      </c>
      <c r="H42" s="128" t="s">
        <v>232</v>
      </c>
      <c r="I42" s="128" t="s">
        <v>232</v>
      </c>
      <c r="J42" s="127" t="s">
        <v>237</v>
      </c>
      <c r="K42" s="130">
        <v>52571.1</v>
      </c>
      <c r="L42" s="130">
        <v>52571.1</v>
      </c>
    </row>
    <row r="43" spans="1:15" ht="13.2" outlineLevel="1">
      <c r="A43" s="122" t="s">
        <v>205</v>
      </c>
      <c r="B43" s="123" t="s">
        <v>71</v>
      </c>
      <c r="C43" s="123" t="s">
        <v>77</v>
      </c>
      <c r="D43" s="123"/>
      <c r="E43" s="123"/>
      <c r="F43" s="123"/>
      <c r="G43" s="123"/>
      <c r="H43" s="123"/>
      <c r="I43" s="123"/>
      <c r="J43" s="124"/>
      <c r="K43" s="126">
        <v>10517131.9</v>
      </c>
      <c r="L43" s="126">
        <v>9744462.2400000002</v>
      </c>
    </row>
    <row r="44" spans="1:15" ht="51" outlineLevel="2">
      <c r="A44" s="122" t="s">
        <v>106</v>
      </c>
      <c r="B44" s="123" t="s">
        <v>71</v>
      </c>
      <c r="C44" s="123" t="s">
        <v>77</v>
      </c>
      <c r="D44" s="123" t="s">
        <v>67</v>
      </c>
      <c r="E44" s="123"/>
      <c r="F44" s="123"/>
      <c r="G44" s="123"/>
      <c r="H44" s="123"/>
      <c r="I44" s="123"/>
      <c r="J44" s="124"/>
      <c r="K44" s="126">
        <v>10517131.9</v>
      </c>
      <c r="L44" s="126">
        <v>9744462.2400000002</v>
      </c>
    </row>
    <row r="45" spans="1:15" ht="40.799999999999997" outlineLevel="3">
      <c r="A45" s="140" t="s">
        <v>118</v>
      </c>
      <c r="B45" s="141" t="s">
        <v>71</v>
      </c>
      <c r="C45" s="141" t="s">
        <v>77</v>
      </c>
      <c r="D45" s="141" t="s">
        <v>76</v>
      </c>
      <c r="E45" s="141"/>
      <c r="F45" s="141"/>
      <c r="G45" s="141"/>
      <c r="H45" s="141"/>
      <c r="I45" s="141"/>
      <c r="J45" s="142"/>
      <c r="K45" s="143">
        <v>10517131.9</v>
      </c>
      <c r="L45" s="143">
        <v>9744462.2400000002</v>
      </c>
      <c r="N45" s="41"/>
      <c r="O45" s="41"/>
    </row>
    <row r="46" spans="1:15" ht="40.799999999999997" outlineLevel="4">
      <c r="A46" s="162" t="s">
        <v>204</v>
      </c>
      <c r="B46" s="163" t="s">
        <v>71</v>
      </c>
      <c r="C46" s="163" t="s">
        <v>77</v>
      </c>
      <c r="D46" s="163" t="s">
        <v>203</v>
      </c>
      <c r="E46" s="163"/>
      <c r="F46" s="163"/>
      <c r="G46" s="163"/>
      <c r="H46" s="163"/>
      <c r="I46" s="163"/>
      <c r="J46" s="164"/>
      <c r="K46" s="165">
        <v>10517131.9</v>
      </c>
      <c r="L46" s="165">
        <v>9744462.2400000002</v>
      </c>
    </row>
    <row r="47" spans="1:15" ht="13.2" outlineLevel="7">
      <c r="A47" s="122" t="s">
        <v>231</v>
      </c>
      <c r="B47" s="123" t="s">
        <v>71</v>
      </c>
      <c r="C47" s="123" t="s">
        <v>77</v>
      </c>
      <c r="D47" s="123" t="s">
        <v>203</v>
      </c>
      <c r="E47" s="123" t="s">
        <v>109</v>
      </c>
      <c r="F47" s="123"/>
      <c r="G47" s="123"/>
      <c r="H47" s="123"/>
      <c r="I47" s="123"/>
      <c r="J47" s="124"/>
      <c r="K47" s="126">
        <v>5571748</v>
      </c>
      <c r="L47" s="126">
        <v>5270398.28</v>
      </c>
    </row>
    <row r="48" spans="1:15" ht="13.2" outlineLevel="7">
      <c r="A48" s="127" t="s">
        <v>108</v>
      </c>
      <c r="B48" s="128" t="s">
        <v>71</v>
      </c>
      <c r="C48" s="128" t="s">
        <v>77</v>
      </c>
      <c r="D48" s="128" t="s">
        <v>203</v>
      </c>
      <c r="E48" s="128" t="s">
        <v>109</v>
      </c>
      <c r="F48" s="128" t="s">
        <v>194</v>
      </c>
      <c r="G48" s="128" t="s">
        <v>110</v>
      </c>
      <c r="H48" s="128" t="s">
        <v>232</v>
      </c>
      <c r="I48" s="128" t="s">
        <v>232</v>
      </c>
      <c r="J48" s="127" t="s">
        <v>243</v>
      </c>
      <c r="K48" s="130">
        <v>5571748</v>
      </c>
      <c r="L48" s="130">
        <v>5270398.28</v>
      </c>
    </row>
    <row r="49" spans="1:15" ht="13.2" outlineLevel="7">
      <c r="A49" s="122" t="s">
        <v>236</v>
      </c>
      <c r="B49" s="123" t="s">
        <v>71</v>
      </c>
      <c r="C49" s="123" t="s">
        <v>77</v>
      </c>
      <c r="D49" s="123" t="s">
        <v>203</v>
      </c>
      <c r="E49" s="123" t="s">
        <v>197</v>
      </c>
      <c r="F49" s="123"/>
      <c r="G49" s="123"/>
      <c r="H49" s="123"/>
      <c r="I49" s="123"/>
      <c r="J49" s="124"/>
      <c r="K49" s="126">
        <v>4922710.9000000004</v>
      </c>
      <c r="L49" s="126">
        <v>4453790.96</v>
      </c>
    </row>
    <row r="50" spans="1:15" ht="13.2" outlineLevel="7">
      <c r="A50" s="127" t="s">
        <v>108</v>
      </c>
      <c r="B50" s="128" t="s">
        <v>71</v>
      </c>
      <c r="C50" s="128" t="s">
        <v>77</v>
      </c>
      <c r="D50" s="128" t="s">
        <v>203</v>
      </c>
      <c r="E50" s="128" t="s">
        <v>197</v>
      </c>
      <c r="F50" s="128" t="s">
        <v>194</v>
      </c>
      <c r="G50" s="128" t="s">
        <v>110</v>
      </c>
      <c r="H50" s="128" t="s">
        <v>232</v>
      </c>
      <c r="I50" s="128" t="s">
        <v>232</v>
      </c>
      <c r="J50" s="127" t="s">
        <v>243</v>
      </c>
      <c r="K50" s="130">
        <v>4922710.9000000004</v>
      </c>
      <c r="L50" s="130">
        <v>4453790.96</v>
      </c>
    </row>
    <row r="51" spans="1:15" ht="40.799999999999997" outlineLevel="7">
      <c r="A51" s="122" t="s">
        <v>267</v>
      </c>
      <c r="B51" s="123" t="s">
        <v>71</v>
      </c>
      <c r="C51" s="123" t="s">
        <v>77</v>
      </c>
      <c r="D51" s="123" t="s">
        <v>203</v>
      </c>
      <c r="E51" s="123" t="s">
        <v>268</v>
      </c>
      <c r="F51" s="123"/>
      <c r="G51" s="123"/>
      <c r="H51" s="123"/>
      <c r="I51" s="123"/>
      <c r="J51" s="124"/>
      <c r="K51" s="126">
        <v>20273</v>
      </c>
      <c r="L51" s="126">
        <v>20273</v>
      </c>
    </row>
    <row r="52" spans="1:15" ht="13.2" outlineLevel="7">
      <c r="A52" s="127" t="s">
        <v>108</v>
      </c>
      <c r="B52" s="128" t="s">
        <v>71</v>
      </c>
      <c r="C52" s="128" t="s">
        <v>77</v>
      </c>
      <c r="D52" s="128" t="s">
        <v>203</v>
      </c>
      <c r="E52" s="128" t="s">
        <v>268</v>
      </c>
      <c r="F52" s="128" t="s">
        <v>194</v>
      </c>
      <c r="G52" s="128" t="s">
        <v>110</v>
      </c>
      <c r="H52" s="128" t="s">
        <v>232</v>
      </c>
      <c r="I52" s="128" t="s">
        <v>232</v>
      </c>
      <c r="J52" s="127" t="s">
        <v>243</v>
      </c>
      <c r="K52" s="130">
        <v>20273</v>
      </c>
      <c r="L52" s="130">
        <v>20273</v>
      </c>
    </row>
    <row r="53" spans="1:15" ht="13.2" outlineLevel="7">
      <c r="A53" s="122" t="s">
        <v>244</v>
      </c>
      <c r="B53" s="123" t="s">
        <v>71</v>
      </c>
      <c r="C53" s="123" t="s">
        <v>77</v>
      </c>
      <c r="D53" s="123" t="s">
        <v>203</v>
      </c>
      <c r="E53" s="123" t="s">
        <v>119</v>
      </c>
      <c r="F53" s="123"/>
      <c r="G53" s="123"/>
      <c r="H53" s="123"/>
      <c r="I53" s="123"/>
      <c r="J53" s="124"/>
      <c r="K53" s="126">
        <v>2400</v>
      </c>
      <c r="L53" s="126">
        <v>0</v>
      </c>
    </row>
    <row r="54" spans="1:15" ht="13.2" outlineLevel="7">
      <c r="A54" s="127" t="s">
        <v>108</v>
      </c>
      <c r="B54" s="128" t="s">
        <v>71</v>
      </c>
      <c r="C54" s="128" t="s">
        <v>77</v>
      </c>
      <c r="D54" s="128" t="s">
        <v>203</v>
      </c>
      <c r="E54" s="128" t="s">
        <v>119</v>
      </c>
      <c r="F54" s="128" t="s">
        <v>194</v>
      </c>
      <c r="G54" s="128" t="s">
        <v>110</v>
      </c>
      <c r="H54" s="128" t="s">
        <v>232</v>
      </c>
      <c r="I54" s="128" t="s">
        <v>232</v>
      </c>
      <c r="J54" s="127" t="s">
        <v>243</v>
      </c>
      <c r="K54" s="130">
        <v>2400</v>
      </c>
      <c r="L54" s="130">
        <v>0</v>
      </c>
    </row>
    <row r="55" spans="1:15" ht="40.799999999999997" outlineLevel="1">
      <c r="A55" s="122" t="s">
        <v>206</v>
      </c>
      <c r="B55" s="123" t="s">
        <v>71</v>
      </c>
      <c r="C55" s="123" t="s">
        <v>207</v>
      </c>
      <c r="D55" s="123"/>
      <c r="E55" s="123"/>
      <c r="F55" s="123"/>
      <c r="G55" s="123"/>
      <c r="H55" s="123"/>
      <c r="I55" s="123"/>
      <c r="J55" s="124"/>
      <c r="K55" s="126">
        <v>18198771</v>
      </c>
      <c r="L55" s="126">
        <v>17896572.84</v>
      </c>
    </row>
    <row r="56" spans="1:15" ht="51" outlineLevel="2">
      <c r="A56" s="122" t="s">
        <v>106</v>
      </c>
      <c r="B56" s="123" t="s">
        <v>71</v>
      </c>
      <c r="C56" s="123" t="s">
        <v>207</v>
      </c>
      <c r="D56" s="123" t="s">
        <v>67</v>
      </c>
      <c r="E56" s="123"/>
      <c r="F56" s="123"/>
      <c r="G56" s="123"/>
      <c r="H56" s="123"/>
      <c r="I56" s="123"/>
      <c r="J56" s="124"/>
      <c r="K56" s="126">
        <v>18198771</v>
      </c>
      <c r="L56" s="126">
        <v>17896572.84</v>
      </c>
    </row>
    <row r="57" spans="1:15" ht="40.799999999999997" outlineLevel="3">
      <c r="A57" s="140" t="s">
        <v>118</v>
      </c>
      <c r="B57" s="141" t="s">
        <v>71</v>
      </c>
      <c r="C57" s="141" t="s">
        <v>207</v>
      </c>
      <c r="D57" s="141" t="s">
        <v>76</v>
      </c>
      <c r="E57" s="141"/>
      <c r="F57" s="141"/>
      <c r="G57" s="141"/>
      <c r="H57" s="141"/>
      <c r="I57" s="141"/>
      <c r="J57" s="142"/>
      <c r="K57" s="143">
        <v>18198771</v>
      </c>
      <c r="L57" s="143">
        <v>17896572.84</v>
      </c>
    </row>
    <row r="58" spans="1:15" ht="40.799999999999997" outlineLevel="4">
      <c r="A58" s="162" t="s">
        <v>82</v>
      </c>
      <c r="B58" s="163" t="s">
        <v>71</v>
      </c>
      <c r="C58" s="163" t="s">
        <v>207</v>
      </c>
      <c r="D58" s="163" t="s">
        <v>83</v>
      </c>
      <c r="E58" s="163"/>
      <c r="F58" s="163"/>
      <c r="G58" s="163"/>
      <c r="H58" s="163"/>
      <c r="I58" s="163"/>
      <c r="J58" s="164"/>
      <c r="K58" s="165">
        <v>18178750</v>
      </c>
      <c r="L58" s="165">
        <v>17876551.84</v>
      </c>
      <c r="N58" s="41"/>
      <c r="O58" s="41"/>
    </row>
    <row r="59" spans="1:15" ht="13.2" outlineLevel="7">
      <c r="A59" s="122" t="s">
        <v>234</v>
      </c>
      <c r="B59" s="123" t="s">
        <v>71</v>
      </c>
      <c r="C59" s="123" t="s">
        <v>207</v>
      </c>
      <c r="D59" s="123" t="s">
        <v>83</v>
      </c>
      <c r="E59" s="123" t="s">
        <v>120</v>
      </c>
      <c r="F59" s="123"/>
      <c r="G59" s="123"/>
      <c r="H59" s="123"/>
      <c r="I59" s="123"/>
      <c r="J59" s="124"/>
      <c r="K59" s="126">
        <v>12725253</v>
      </c>
      <c r="L59" s="126">
        <v>12725253</v>
      </c>
    </row>
    <row r="60" spans="1:15" ht="13.2" outlineLevel="7">
      <c r="A60" s="127" t="s">
        <v>108</v>
      </c>
      <c r="B60" s="128" t="s">
        <v>71</v>
      </c>
      <c r="C60" s="128" t="s">
        <v>207</v>
      </c>
      <c r="D60" s="128" t="s">
        <v>83</v>
      </c>
      <c r="E60" s="128" t="s">
        <v>120</v>
      </c>
      <c r="F60" s="128" t="s">
        <v>194</v>
      </c>
      <c r="G60" s="128" t="s">
        <v>110</v>
      </c>
      <c r="H60" s="128" t="s">
        <v>232</v>
      </c>
      <c r="I60" s="128" t="s">
        <v>232</v>
      </c>
      <c r="J60" s="127" t="s">
        <v>243</v>
      </c>
      <c r="K60" s="130">
        <v>12725253</v>
      </c>
      <c r="L60" s="130">
        <v>12725253</v>
      </c>
    </row>
    <row r="61" spans="1:15" ht="20.399999999999999" outlineLevel="7">
      <c r="A61" s="122" t="s">
        <v>245</v>
      </c>
      <c r="B61" s="123" t="s">
        <v>71</v>
      </c>
      <c r="C61" s="123" t="s">
        <v>207</v>
      </c>
      <c r="D61" s="123" t="s">
        <v>83</v>
      </c>
      <c r="E61" s="123" t="s">
        <v>121</v>
      </c>
      <c r="F61" s="123"/>
      <c r="G61" s="123"/>
      <c r="H61" s="123"/>
      <c r="I61" s="123"/>
      <c r="J61" s="124"/>
      <c r="K61" s="126">
        <v>94820</v>
      </c>
      <c r="L61" s="126">
        <v>75176</v>
      </c>
    </row>
    <row r="62" spans="1:15" ht="13.2" outlineLevel="7">
      <c r="A62" s="127" t="s">
        <v>108</v>
      </c>
      <c r="B62" s="128" t="s">
        <v>71</v>
      </c>
      <c r="C62" s="128" t="s">
        <v>207</v>
      </c>
      <c r="D62" s="128" t="s">
        <v>83</v>
      </c>
      <c r="E62" s="128" t="s">
        <v>121</v>
      </c>
      <c r="F62" s="128" t="s">
        <v>194</v>
      </c>
      <c r="G62" s="128" t="s">
        <v>110</v>
      </c>
      <c r="H62" s="128" t="s">
        <v>232</v>
      </c>
      <c r="I62" s="128" t="s">
        <v>232</v>
      </c>
      <c r="J62" s="127" t="s">
        <v>243</v>
      </c>
      <c r="K62" s="130">
        <v>94820</v>
      </c>
      <c r="L62" s="130">
        <v>75176</v>
      </c>
    </row>
    <row r="63" spans="1:15" ht="40.799999999999997" outlineLevel="7">
      <c r="A63" s="122" t="s">
        <v>235</v>
      </c>
      <c r="B63" s="123" t="s">
        <v>71</v>
      </c>
      <c r="C63" s="123" t="s">
        <v>207</v>
      </c>
      <c r="D63" s="123" t="s">
        <v>83</v>
      </c>
      <c r="E63" s="123" t="s">
        <v>122</v>
      </c>
      <c r="F63" s="123"/>
      <c r="G63" s="123"/>
      <c r="H63" s="123"/>
      <c r="I63" s="123"/>
      <c r="J63" s="124"/>
      <c r="K63" s="126">
        <v>3843026</v>
      </c>
      <c r="L63" s="126">
        <v>3802747.07</v>
      </c>
    </row>
    <row r="64" spans="1:15" ht="13.2" outlineLevel="7">
      <c r="A64" s="127" t="s">
        <v>108</v>
      </c>
      <c r="B64" s="128" t="s">
        <v>71</v>
      </c>
      <c r="C64" s="128" t="s">
        <v>207</v>
      </c>
      <c r="D64" s="128" t="s">
        <v>83</v>
      </c>
      <c r="E64" s="128" t="s">
        <v>122</v>
      </c>
      <c r="F64" s="128" t="s">
        <v>194</v>
      </c>
      <c r="G64" s="128" t="s">
        <v>110</v>
      </c>
      <c r="H64" s="128" t="s">
        <v>232</v>
      </c>
      <c r="I64" s="128" t="s">
        <v>232</v>
      </c>
      <c r="J64" s="127" t="s">
        <v>243</v>
      </c>
      <c r="K64" s="130">
        <v>3843026</v>
      </c>
      <c r="L64" s="130">
        <v>3802747.07</v>
      </c>
    </row>
    <row r="65" spans="1:12" ht="13.2" outlineLevel="7">
      <c r="A65" s="122" t="s">
        <v>231</v>
      </c>
      <c r="B65" s="123" t="s">
        <v>71</v>
      </c>
      <c r="C65" s="123" t="s">
        <v>207</v>
      </c>
      <c r="D65" s="123" t="s">
        <v>83</v>
      </c>
      <c r="E65" s="123" t="s">
        <v>109</v>
      </c>
      <c r="F65" s="123"/>
      <c r="G65" s="123"/>
      <c r="H65" s="123"/>
      <c r="I65" s="123"/>
      <c r="J65" s="124"/>
      <c r="K65" s="126">
        <v>1161577</v>
      </c>
      <c r="L65" s="126">
        <v>982023.2</v>
      </c>
    </row>
    <row r="66" spans="1:12" ht="13.2" outlineLevel="7">
      <c r="A66" s="127" t="s">
        <v>108</v>
      </c>
      <c r="B66" s="128" t="s">
        <v>71</v>
      </c>
      <c r="C66" s="128" t="s">
        <v>207</v>
      </c>
      <c r="D66" s="128" t="s">
        <v>83</v>
      </c>
      <c r="E66" s="128" t="s">
        <v>109</v>
      </c>
      <c r="F66" s="128" t="s">
        <v>194</v>
      </c>
      <c r="G66" s="128" t="s">
        <v>110</v>
      </c>
      <c r="H66" s="128" t="s">
        <v>232</v>
      </c>
      <c r="I66" s="128" t="s">
        <v>232</v>
      </c>
      <c r="J66" s="127" t="s">
        <v>243</v>
      </c>
      <c r="K66" s="130">
        <v>1161577</v>
      </c>
      <c r="L66" s="130">
        <v>982023.2</v>
      </c>
    </row>
    <row r="67" spans="1:12" ht="13.2" outlineLevel="7">
      <c r="A67" s="122" t="s">
        <v>236</v>
      </c>
      <c r="B67" s="123" t="s">
        <v>71</v>
      </c>
      <c r="C67" s="123" t="s">
        <v>207</v>
      </c>
      <c r="D67" s="123" t="s">
        <v>83</v>
      </c>
      <c r="E67" s="123" t="s">
        <v>197</v>
      </c>
      <c r="F67" s="123"/>
      <c r="G67" s="123"/>
      <c r="H67" s="123"/>
      <c r="I67" s="123"/>
      <c r="J67" s="124"/>
      <c r="K67" s="126">
        <v>351074</v>
      </c>
      <c r="L67" s="126">
        <v>291352.57</v>
      </c>
    </row>
    <row r="68" spans="1:12" ht="13.2" outlineLevel="7">
      <c r="A68" s="127" t="s">
        <v>108</v>
      </c>
      <c r="B68" s="128" t="s">
        <v>71</v>
      </c>
      <c r="C68" s="128" t="s">
        <v>207</v>
      </c>
      <c r="D68" s="128" t="s">
        <v>83</v>
      </c>
      <c r="E68" s="128" t="s">
        <v>197</v>
      </c>
      <c r="F68" s="128" t="s">
        <v>194</v>
      </c>
      <c r="G68" s="128" t="s">
        <v>110</v>
      </c>
      <c r="H68" s="128" t="s">
        <v>232</v>
      </c>
      <c r="I68" s="128" t="s">
        <v>232</v>
      </c>
      <c r="J68" s="127" t="s">
        <v>243</v>
      </c>
      <c r="K68" s="130">
        <v>351074</v>
      </c>
      <c r="L68" s="130">
        <v>291352.57</v>
      </c>
    </row>
    <row r="69" spans="1:12" ht="13.2" outlineLevel="7">
      <c r="A69" s="122" t="s">
        <v>244</v>
      </c>
      <c r="B69" s="123" t="s">
        <v>71</v>
      </c>
      <c r="C69" s="123" t="s">
        <v>207</v>
      </c>
      <c r="D69" s="123" t="s">
        <v>83</v>
      </c>
      <c r="E69" s="123" t="s">
        <v>119</v>
      </c>
      <c r="F69" s="123"/>
      <c r="G69" s="123"/>
      <c r="H69" s="123"/>
      <c r="I69" s="123"/>
      <c r="J69" s="124"/>
      <c r="K69" s="126">
        <v>2000</v>
      </c>
      <c r="L69" s="126">
        <v>0</v>
      </c>
    </row>
    <row r="70" spans="1:12" ht="13.2" outlineLevel="7">
      <c r="A70" s="127" t="s">
        <v>108</v>
      </c>
      <c r="B70" s="128" t="s">
        <v>71</v>
      </c>
      <c r="C70" s="128" t="s">
        <v>207</v>
      </c>
      <c r="D70" s="128" t="s">
        <v>83</v>
      </c>
      <c r="E70" s="128" t="s">
        <v>119</v>
      </c>
      <c r="F70" s="128" t="s">
        <v>194</v>
      </c>
      <c r="G70" s="128" t="s">
        <v>110</v>
      </c>
      <c r="H70" s="128" t="s">
        <v>232</v>
      </c>
      <c r="I70" s="128" t="s">
        <v>232</v>
      </c>
      <c r="J70" s="127" t="s">
        <v>243</v>
      </c>
      <c r="K70" s="130">
        <v>2000</v>
      </c>
      <c r="L70" s="130">
        <v>0</v>
      </c>
    </row>
    <row r="71" spans="1:12" ht="13.2" outlineLevel="7">
      <c r="A71" s="122" t="s">
        <v>238</v>
      </c>
      <c r="B71" s="123" t="s">
        <v>71</v>
      </c>
      <c r="C71" s="123" t="s">
        <v>207</v>
      </c>
      <c r="D71" s="123" t="s">
        <v>83</v>
      </c>
      <c r="E71" s="123" t="s">
        <v>112</v>
      </c>
      <c r="F71" s="123"/>
      <c r="G71" s="123"/>
      <c r="H71" s="123"/>
      <c r="I71" s="123"/>
      <c r="J71" s="124"/>
      <c r="K71" s="126">
        <v>1000</v>
      </c>
      <c r="L71" s="126">
        <v>0</v>
      </c>
    </row>
    <row r="72" spans="1:12" ht="13.2" outlineLevel="7">
      <c r="A72" s="127" t="s">
        <v>108</v>
      </c>
      <c r="B72" s="128" t="s">
        <v>71</v>
      </c>
      <c r="C72" s="128" t="s">
        <v>207</v>
      </c>
      <c r="D72" s="128" t="s">
        <v>83</v>
      </c>
      <c r="E72" s="128" t="s">
        <v>112</v>
      </c>
      <c r="F72" s="128" t="s">
        <v>194</v>
      </c>
      <c r="G72" s="128" t="s">
        <v>110</v>
      </c>
      <c r="H72" s="128" t="s">
        <v>232</v>
      </c>
      <c r="I72" s="128" t="s">
        <v>232</v>
      </c>
      <c r="J72" s="127" t="s">
        <v>243</v>
      </c>
      <c r="K72" s="130">
        <v>1000</v>
      </c>
      <c r="L72" s="130">
        <v>0</v>
      </c>
    </row>
    <row r="73" spans="1:12" ht="20.399999999999999" outlineLevel="4">
      <c r="A73" s="162" t="s">
        <v>123</v>
      </c>
      <c r="B73" s="163" t="s">
        <v>71</v>
      </c>
      <c r="C73" s="163" t="s">
        <v>207</v>
      </c>
      <c r="D73" s="163" t="s">
        <v>86</v>
      </c>
      <c r="E73" s="163"/>
      <c r="F73" s="163"/>
      <c r="G73" s="163"/>
      <c r="H73" s="163"/>
      <c r="I73" s="163"/>
      <c r="J73" s="164"/>
      <c r="K73" s="165">
        <v>20021</v>
      </c>
      <c r="L73" s="165">
        <v>20021</v>
      </c>
    </row>
    <row r="74" spans="1:12" ht="13.2" outlineLevel="7">
      <c r="A74" s="122" t="s">
        <v>231</v>
      </c>
      <c r="B74" s="123" t="s">
        <v>71</v>
      </c>
      <c r="C74" s="123" t="s">
        <v>207</v>
      </c>
      <c r="D74" s="123" t="s">
        <v>86</v>
      </c>
      <c r="E74" s="123" t="s">
        <v>109</v>
      </c>
      <c r="F74" s="123"/>
      <c r="G74" s="123"/>
      <c r="H74" s="123"/>
      <c r="I74" s="123"/>
      <c r="J74" s="124"/>
      <c r="K74" s="126">
        <v>20021</v>
      </c>
      <c r="L74" s="126">
        <v>20021</v>
      </c>
    </row>
    <row r="75" spans="1:12" ht="13.2" outlineLevel="7">
      <c r="A75" s="127" t="s">
        <v>108</v>
      </c>
      <c r="B75" s="128" t="s">
        <v>71</v>
      </c>
      <c r="C75" s="128" t="s">
        <v>207</v>
      </c>
      <c r="D75" s="128" t="s">
        <v>86</v>
      </c>
      <c r="E75" s="128" t="s">
        <v>109</v>
      </c>
      <c r="F75" s="128" t="s">
        <v>194</v>
      </c>
      <c r="G75" s="128" t="s">
        <v>110</v>
      </c>
      <c r="H75" s="128" t="s">
        <v>232</v>
      </c>
      <c r="I75" s="128" t="s">
        <v>232</v>
      </c>
      <c r="J75" s="127" t="s">
        <v>243</v>
      </c>
      <c r="K75" s="130">
        <v>21</v>
      </c>
      <c r="L75" s="130">
        <v>21</v>
      </c>
    </row>
    <row r="76" spans="1:12" ht="30.6" outlineLevel="7">
      <c r="A76" s="127" t="s">
        <v>113</v>
      </c>
      <c r="B76" s="128" t="s">
        <v>71</v>
      </c>
      <c r="C76" s="128" t="s">
        <v>207</v>
      </c>
      <c r="D76" s="128" t="s">
        <v>86</v>
      </c>
      <c r="E76" s="128" t="s">
        <v>109</v>
      </c>
      <c r="F76" s="128" t="s">
        <v>209</v>
      </c>
      <c r="G76" s="128" t="s">
        <v>114</v>
      </c>
      <c r="H76" s="128" t="s">
        <v>232</v>
      </c>
      <c r="I76" s="128" t="s">
        <v>232</v>
      </c>
      <c r="J76" s="127" t="s">
        <v>243</v>
      </c>
      <c r="K76" s="130">
        <v>20000</v>
      </c>
      <c r="L76" s="130">
        <v>20000</v>
      </c>
    </row>
    <row r="77" spans="1:12" ht="13.2">
      <c r="A77" s="131" t="s">
        <v>129</v>
      </c>
      <c r="B77" s="132"/>
      <c r="C77" s="132"/>
      <c r="D77" s="132"/>
      <c r="E77" s="132"/>
      <c r="F77" s="132"/>
      <c r="G77" s="132"/>
      <c r="H77" s="132"/>
      <c r="I77" s="132"/>
      <c r="J77" s="133"/>
      <c r="K77" s="135">
        <v>38769661.899999999</v>
      </c>
      <c r="L77" s="135">
        <v>37247176.399999999</v>
      </c>
    </row>
  </sheetData>
  <mergeCells count="8">
    <mergeCell ref="A11:G11"/>
    <mergeCell ref="A12:G12"/>
    <mergeCell ref="A1:F1"/>
    <mergeCell ref="A6:H6"/>
    <mergeCell ref="A7:G7"/>
    <mergeCell ref="A8:G8"/>
    <mergeCell ref="A9:G9"/>
    <mergeCell ref="A10:G10"/>
  </mergeCell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I82"/>
  <sheetViews>
    <sheetView showGridLines="0" topLeftCell="A22" zoomScaleNormal="100" workbookViewId="0">
      <selection activeCell="A26" sqref="A26:I26"/>
    </sheetView>
  </sheetViews>
  <sheetFormatPr defaultRowHeight="12.75" customHeight="1" outlineLevelRow="6"/>
  <cols>
    <col min="1" max="1" width="30.6640625" style="62" customWidth="1"/>
    <col min="2" max="3" width="10.33203125" style="62" customWidth="1"/>
    <col min="4" max="4" width="20.6640625" style="62" customWidth="1"/>
    <col min="5" max="7" width="10.33203125" style="62" customWidth="1"/>
    <col min="8" max="9" width="15.44140625" style="62" customWidth="1"/>
    <col min="10" max="256" width="9.109375" style="62"/>
    <col min="257" max="257" width="30.6640625" style="62" customWidth="1"/>
    <col min="258" max="259" width="10.33203125" style="62" customWidth="1"/>
    <col min="260" max="260" width="20.6640625" style="62" customWidth="1"/>
    <col min="261" max="263" width="10.33203125" style="62" customWidth="1"/>
    <col min="264" max="265" width="15.44140625" style="62" customWidth="1"/>
    <col min="266" max="512" width="9.109375" style="62"/>
    <col min="513" max="513" width="30.6640625" style="62" customWidth="1"/>
    <col min="514" max="515" width="10.33203125" style="62" customWidth="1"/>
    <col min="516" max="516" width="20.6640625" style="62" customWidth="1"/>
    <col min="517" max="519" width="10.33203125" style="62" customWidth="1"/>
    <col min="520" max="521" width="15.44140625" style="62" customWidth="1"/>
    <col min="522" max="768" width="9.109375" style="62"/>
    <col min="769" max="769" width="30.6640625" style="62" customWidth="1"/>
    <col min="770" max="771" width="10.33203125" style="62" customWidth="1"/>
    <col min="772" max="772" width="20.6640625" style="62" customWidth="1"/>
    <col min="773" max="775" width="10.33203125" style="62" customWidth="1"/>
    <col min="776" max="777" width="15.44140625" style="62" customWidth="1"/>
    <col min="778" max="1024" width="9.109375" style="62"/>
    <col min="1025" max="1025" width="30.6640625" style="62" customWidth="1"/>
    <col min="1026" max="1027" width="10.33203125" style="62" customWidth="1"/>
    <col min="1028" max="1028" width="20.6640625" style="62" customWidth="1"/>
    <col min="1029" max="1031" width="10.33203125" style="62" customWidth="1"/>
    <col min="1032" max="1033" width="15.44140625" style="62" customWidth="1"/>
    <col min="1034" max="1280" width="9.109375" style="62"/>
    <col min="1281" max="1281" width="30.6640625" style="62" customWidth="1"/>
    <col min="1282" max="1283" width="10.33203125" style="62" customWidth="1"/>
    <col min="1284" max="1284" width="20.6640625" style="62" customWidth="1"/>
    <col min="1285" max="1287" width="10.33203125" style="62" customWidth="1"/>
    <col min="1288" max="1289" width="15.44140625" style="62" customWidth="1"/>
    <col min="1290" max="1536" width="9.109375" style="62"/>
    <col min="1537" max="1537" width="30.6640625" style="62" customWidth="1"/>
    <col min="1538" max="1539" width="10.33203125" style="62" customWidth="1"/>
    <col min="1540" max="1540" width="20.6640625" style="62" customWidth="1"/>
    <col min="1541" max="1543" width="10.33203125" style="62" customWidth="1"/>
    <col min="1544" max="1545" width="15.44140625" style="62" customWidth="1"/>
    <col min="1546" max="1792" width="9.109375" style="62"/>
    <col min="1793" max="1793" width="30.6640625" style="62" customWidth="1"/>
    <col min="1794" max="1795" width="10.33203125" style="62" customWidth="1"/>
    <col min="1796" max="1796" width="20.6640625" style="62" customWidth="1"/>
    <col min="1797" max="1799" width="10.33203125" style="62" customWidth="1"/>
    <col min="1800" max="1801" width="15.44140625" style="62" customWidth="1"/>
    <col min="1802" max="2048" width="9.109375" style="62"/>
    <col min="2049" max="2049" width="30.6640625" style="62" customWidth="1"/>
    <col min="2050" max="2051" width="10.33203125" style="62" customWidth="1"/>
    <col min="2052" max="2052" width="20.6640625" style="62" customWidth="1"/>
    <col min="2053" max="2055" width="10.33203125" style="62" customWidth="1"/>
    <col min="2056" max="2057" width="15.44140625" style="62" customWidth="1"/>
    <col min="2058" max="2304" width="9.109375" style="62"/>
    <col min="2305" max="2305" width="30.6640625" style="62" customWidth="1"/>
    <col min="2306" max="2307" width="10.33203125" style="62" customWidth="1"/>
    <col min="2308" max="2308" width="20.6640625" style="62" customWidth="1"/>
    <col min="2309" max="2311" width="10.33203125" style="62" customWidth="1"/>
    <col min="2312" max="2313" width="15.44140625" style="62" customWidth="1"/>
    <col min="2314" max="2560" width="9.109375" style="62"/>
    <col min="2561" max="2561" width="30.6640625" style="62" customWidth="1"/>
    <col min="2562" max="2563" width="10.33203125" style="62" customWidth="1"/>
    <col min="2564" max="2564" width="20.6640625" style="62" customWidth="1"/>
    <col min="2565" max="2567" width="10.33203125" style="62" customWidth="1"/>
    <col min="2568" max="2569" width="15.44140625" style="62" customWidth="1"/>
    <col min="2570" max="2816" width="9.109375" style="62"/>
    <col min="2817" max="2817" width="30.6640625" style="62" customWidth="1"/>
    <col min="2818" max="2819" width="10.33203125" style="62" customWidth="1"/>
    <col min="2820" max="2820" width="20.6640625" style="62" customWidth="1"/>
    <col min="2821" max="2823" width="10.33203125" style="62" customWidth="1"/>
    <col min="2824" max="2825" width="15.44140625" style="62" customWidth="1"/>
    <col min="2826" max="3072" width="9.109375" style="62"/>
    <col min="3073" max="3073" width="30.6640625" style="62" customWidth="1"/>
    <col min="3074" max="3075" width="10.33203125" style="62" customWidth="1"/>
    <col min="3076" max="3076" width="20.6640625" style="62" customWidth="1"/>
    <col min="3077" max="3079" width="10.33203125" style="62" customWidth="1"/>
    <col min="3080" max="3081" width="15.44140625" style="62" customWidth="1"/>
    <col min="3082" max="3328" width="9.109375" style="62"/>
    <col min="3329" max="3329" width="30.6640625" style="62" customWidth="1"/>
    <col min="3330" max="3331" width="10.33203125" style="62" customWidth="1"/>
    <col min="3332" max="3332" width="20.6640625" style="62" customWidth="1"/>
    <col min="3333" max="3335" width="10.33203125" style="62" customWidth="1"/>
    <col min="3336" max="3337" width="15.44140625" style="62" customWidth="1"/>
    <col min="3338" max="3584" width="9.109375" style="62"/>
    <col min="3585" max="3585" width="30.6640625" style="62" customWidth="1"/>
    <col min="3586" max="3587" width="10.33203125" style="62" customWidth="1"/>
    <col min="3588" max="3588" width="20.6640625" style="62" customWidth="1"/>
    <col min="3589" max="3591" width="10.33203125" style="62" customWidth="1"/>
    <col min="3592" max="3593" width="15.44140625" style="62" customWidth="1"/>
    <col min="3594" max="3840" width="9.109375" style="62"/>
    <col min="3841" max="3841" width="30.6640625" style="62" customWidth="1"/>
    <col min="3842" max="3843" width="10.33203125" style="62" customWidth="1"/>
    <col min="3844" max="3844" width="20.6640625" style="62" customWidth="1"/>
    <col min="3845" max="3847" width="10.33203125" style="62" customWidth="1"/>
    <col min="3848" max="3849" width="15.44140625" style="62" customWidth="1"/>
    <col min="3850" max="4096" width="9.109375" style="62"/>
    <col min="4097" max="4097" width="30.6640625" style="62" customWidth="1"/>
    <col min="4098" max="4099" width="10.33203125" style="62" customWidth="1"/>
    <col min="4100" max="4100" width="20.6640625" style="62" customWidth="1"/>
    <col min="4101" max="4103" width="10.33203125" style="62" customWidth="1"/>
    <col min="4104" max="4105" width="15.44140625" style="62" customWidth="1"/>
    <col min="4106" max="4352" width="9.109375" style="62"/>
    <col min="4353" max="4353" width="30.6640625" style="62" customWidth="1"/>
    <col min="4354" max="4355" width="10.33203125" style="62" customWidth="1"/>
    <col min="4356" max="4356" width="20.6640625" style="62" customWidth="1"/>
    <col min="4357" max="4359" width="10.33203125" style="62" customWidth="1"/>
    <col min="4360" max="4361" width="15.44140625" style="62" customWidth="1"/>
    <col min="4362" max="4608" width="9.109375" style="62"/>
    <col min="4609" max="4609" width="30.6640625" style="62" customWidth="1"/>
    <col min="4610" max="4611" width="10.33203125" style="62" customWidth="1"/>
    <col min="4612" max="4612" width="20.6640625" style="62" customWidth="1"/>
    <col min="4613" max="4615" width="10.33203125" style="62" customWidth="1"/>
    <col min="4616" max="4617" width="15.44140625" style="62" customWidth="1"/>
    <col min="4618" max="4864" width="9.109375" style="62"/>
    <col min="4865" max="4865" width="30.6640625" style="62" customWidth="1"/>
    <col min="4866" max="4867" width="10.33203125" style="62" customWidth="1"/>
    <col min="4868" max="4868" width="20.6640625" style="62" customWidth="1"/>
    <col min="4869" max="4871" width="10.33203125" style="62" customWidth="1"/>
    <col min="4872" max="4873" width="15.44140625" style="62" customWidth="1"/>
    <col min="4874" max="5120" width="9.109375" style="62"/>
    <col min="5121" max="5121" width="30.6640625" style="62" customWidth="1"/>
    <col min="5122" max="5123" width="10.33203125" style="62" customWidth="1"/>
    <col min="5124" max="5124" width="20.6640625" style="62" customWidth="1"/>
    <col min="5125" max="5127" width="10.33203125" style="62" customWidth="1"/>
    <col min="5128" max="5129" width="15.44140625" style="62" customWidth="1"/>
    <col min="5130" max="5376" width="9.109375" style="62"/>
    <col min="5377" max="5377" width="30.6640625" style="62" customWidth="1"/>
    <col min="5378" max="5379" width="10.33203125" style="62" customWidth="1"/>
    <col min="5380" max="5380" width="20.6640625" style="62" customWidth="1"/>
    <col min="5381" max="5383" width="10.33203125" style="62" customWidth="1"/>
    <col min="5384" max="5385" width="15.44140625" style="62" customWidth="1"/>
    <col min="5386" max="5632" width="9.109375" style="62"/>
    <col min="5633" max="5633" width="30.6640625" style="62" customWidth="1"/>
    <col min="5634" max="5635" width="10.33203125" style="62" customWidth="1"/>
    <col min="5636" max="5636" width="20.6640625" style="62" customWidth="1"/>
    <col min="5637" max="5639" width="10.33203125" style="62" customWidth="1"/>
    <col min="5640" max="5641" width="15.44140625" style="62" customWidth="1"/>
    <col min="5642" max="5888" width="9.109375" style="62"/>
    <col min="5889" max="5889" width="30.6640625" style="62" customWidth="1"/>
    <col min="5890" max="5891" width="10.33203125" style="62" customWidth="1"/>
    <col min="5892" max="5892" width="20.6640625" style="62" customWidth="1"/>
    <col min="5893" max="5895" width="10.33203125" style="62" customWidth="1"/>
    <col min="5896" max="5897" width="15.44140625" style="62" customWidth="1"/>
    <col min="5898" max="6144" width="9.109375" style="62"/>
    <col min="6145" max="6145" width="30.6640625" style="62" customWidth="1"/>
    <col min="6146" max="6147" width="10.33203125" style="62" customWidth="1"/>
    <col min="6148" max="6148" width="20.6640625" style="62" customWidth="1"/>
    <col min="6149" max="6151" width="10.33203125" style="62" customWidth="1"/>
    <col min="6152" max="6153" width="15.44140625" style="62" customWidth="1"/>
    <col min="6154" max="6400" width="9.109375" style="62"/>
    <col min="6401" max="6401" width="30.6640625" style="62" customWidth="1"/>
    <col min="6402" max="6403" width="10.33203125" style="62" customWidth="1"/>
    <col min="6404" max="6404" width="20.6640625" style="62" customWidth="1"/>
    <col min="6405" max="6407" width="10.33203125" style="62" customWidth="1"/>
    <col min="6408" max="6409" width="15.44140625" style="62" customWidth="1"/>
    <col min="6410" max="6656" width="9.109375" style="62"/>
    <col min="6657" max="6657" width="30.6640625" style="62" customWidth="1"/>
    <col min="6658" max="6659" width="10.33203125" style="62" customWidth="1"/>
    <col min="6660" max="6660" width="20.6640625" style="62" customWidth="1"/>
    <col min="6661" max="6663" width="10.33203125" style="62" customWidth="1"/>
    <col min="6664" max="6665" width="15.44140625" style="62" customWidth="1"/>
    <col min="6666" max="6912" width="9.109375" style="62"/>
    <col min="6913" max="6913" width="30.6640625" style="62" customWidth="1"/>
    <col min="6914" max="6915" width="10.33203125" style="62" customWidth="1"/>
    <col min="6916" max="6916" width="20.6640625" style="62" customWidth="1"/>
    <col min="6917" max="6919" width="10.33203125" style="62" customWidth="1"/>
    <col min="6920" max="6921" width="15.44140625" style="62" customWidth="1"/>
    <col min="6922" max="7168" width="9.109375" style="62"/>
    <col min="7169" max="7169" width="30.6640625" style="62" customWidth="1"/>
    <col min="7170" max="7171" width="10.33203125" style="62" customWidth="1"/>
    <col min="7172" max="7172" width="20.6640625" style="62" customWidth="1"/>
    <col min="7173" max="7175" width="10.33203125" style="62" customWidth="1"/>
    <col min="7176" max="7177" width="15.44140625" style="62" customWidth="1"/>
    <col min="7178" max="7424" width="9.109375" style="62"/>
    <col min="7425" max="7425" width="30.6640625" style="62" customWidth="1"/>
    <col min="7426" max="7427" width="10.33203125" style="62" customWidth="1"/>
    <col min="7428" max="7428" width="20.6640625" style="62" customWidth="1"/>
    <col min="7429" max="7431" width="10.33203125" style="62" customWidth="1"/>
    <col min="7432" max="7433" width="15.44140625" style="62" customWidth="1"/>
    <col min="7434" max="7680" width="9.109375" style="62"/>
    <col min="7681" max="7681" width="30.6640625" style="62" customWidth="1"/>
    <col min="7682" max="7683" width="10.33203125" style="62" customWidth="1"/>
    <col min="7684" max="7684" width="20.6640625" style="62" customWidth="1"/>
    <col min="7685" max="7687" width="10.33203125" style="62" customWidth="1"/>
    <col min="7688" max="7689" width="15.44140625" style="62" customWidth="1"/>
    <col min="7690" max="7936" width="9.109375" style="62"/>
    <col min="7937" max="7937" width="30.6640625" style="62" customWidth="1"/>
    <col min="7938" max="7939" width="10.33203125" style="62" customWidth="1"/>
    <col min="7940" max="7940" width="20.6640625" style="62" customWidth="1"/>
    <col min="7941" max="7943" width="10.33203125" style="62" customWidth="1"/>
    <col min="7944" max="7945" width="15.44140625" style="62" customWidth="1"/>
    <col min="7946" max="8192" width="9.109375" style="62"/>
    <col min="8193" max="8193" width="30.6640625" style="62" customWidth="1"/>
    <col min="8194" max="8195" width="10.33203125" style="62" customWidth="1"/>
    <col min="8196" max="8196" width="20.6640625" style="62" customWidth="1"/>
    <col min="8197" max="8199" width="10.33203125" style="62" customWidth="1"/>
    <col min="8200" max="8201" width="15.44140625" style="62" customWidth="1"/>
    <col min="8202" max="8448" width="9.109375" style="62"/>
    <col min="8449" max="8449" width="30.6640625" style="62" customWidth="1"/>
    <col min="8450" max="8451" width="10.33203125" style="62" customWidth="1"/>
    <col min="8452" max="8452" width="20.6640625" style="62" customWidth="1"/>
    <col min="8453" max="8455" width="10.33203125" style="62" customWidth="1"/>
    <col min="8456" max="8457" width="15.44140625" style="62" customWidth="1"/>
    <col min="8458" max="8704" width="9.109375" style="62"/>
    <col min="8705" max="8705" width="30.6640625" style="62" customWidth="1"/>
    <col min="8706" max="8707" width="10.33203125" style="62" customWidth="1"/>
    <col min="8708" max="8708" width="20.6640625" style="62" customWidth="1"/>
    <col min="8709" max="8711" width="10.33203125" style="62" customWidth="1"/>
    <col min="8712" max="8713" width="15.44140625" style="62" customWidth="1"/>
    <col min="8714" max="8960" width="9.109375" style="62"/>
    <col min="8961" max="8961" width="30.6640625" style="62" customWidth="1"/>
    <col min="8962" max="8963" width="10.33203125" style="62" customWidth="1"/>
    <col min="8964" max="8964" width="20.6640625" style="62" customWidth="1"/>
    <col min="8965" max="8967" width="10.33203125" style="62" customWidth="1"/>
    <col min="8968" max="8969" width="15.44140625" style="62" customWidth="1"/>
    <col min="8970" max="9216" width="9.109375" style="62"/>
    <col min="9217" max="9217" width="30.6640625" style="62" customWidth="1"/>
    <col min="9218" max="9219" width="10.33203125" style="62" customWidth="1"/>
    <col min="9220" max="9220" width="20.6640625" style="62" customWidth="1"/>
    <col min="9221" max="9223" width="10.33203125" style="62" customWidth="1"/>
    <col min="9224" max="9225" width="15.44140625" style="62" customWidth="1"/>
    <col min="9226" max="9472" width="9.109375" style="62"/>
    <col min="9473" max="9473" width="30.6640625" style="62" customWidth="1"/>
    <col min="9474" max="9475" width="10.33203125" style="62" customWidth="1"/>
    <col min="9476" max="9476" width="20.6640625" style="62" customWidth="1"/>
    <col min="9477" max="9479" width="10.33203125" style="62" customWidth="1"/>
    <col min="9480" max="9481" width="15.44140625" style="62" customWidth="1"/>
    <col min="9482" max="9728" width="9.109375" style="62"/>
    <col min="9729" max="9729" width="30.6640625" style="62" customWidth="1"/>
    <col min="9730" max="9731" width="10.33203125" style="62" customWidth="1"/>
    <col min="9732" max="9732" width="20.6640625" style="62" customWidth="1"/>
    <col min="9733" max="9735" width="10.33203125" style="62" customWidth="1"/>
    <col min="9736" max="9737" width="15.44140625" style="62" customWidth="1"/>
    <col min="9738" max="9984" width="9.109375" style="62"/>
    <col min="9985" max="9985" width="30.6640625" style="62" customWidth="1"/>
    <col min="9986" max="9987" width="10.33203125" style="62" customWidth="1"/>
    <col min="9988" max="9988" width="20.6640625" style="62" customWidth="1"/>
    <col min="9989" max="9991" width="10.33203125" style="62" customWidth="1"/>
    <col min="9992" max="9993" width="15.44140625" style="62" customWidth="1"/>
    <col min="9994" max="10240" width="9.109375" style="62"/>
    <col min="10241" max="10241" width="30.6640625" style="62" customWidth="1"/>
    <col min="10242" max="10243" width="10.33203125" style="62" customWidth="1"/>
    <col min="10244" max="10244" width="20.6640625" style="62" customWidth="1"/>
    <col min="10245" max="10247" width="10.33203125" style="62" customWidth="1"/>
    <col min="10248" max="10249" width="15.44140625" style="62" customWidth="1"/>
    <col min="10250" max="10496" width="9.109375" style="62"/>
    <col min="10497" max="10497" width="30.6640625" style="62" customWidth="1"/>
    <col min="10498" max="10499" width="10.33203125" style="62" customWidth="1"/>
    <col min="10500" max="10500" width="20.6640625" style="62" customWidth="1"/>
    <col min="10501" max="10503" width="10.33203125" style="62" customWidth="1"/>
    <col min="10504" max="10505" width="15.44140625" style="62" customWidth="1"/>
    <col min="10506" max="10752" width="9.109375" style="62"/>
    <col min="10753" max="10753" width="30.6640625" style="62" customWidth="1"/>
    <col min="10754" max="10755" width="10.33203125" style="62" customWidth="1"/>
    <col min="10756" max="10756" width="20.6640625" style="62" customWidth="1"/>
    <col min="10757" max="10759" width="10.33203125" style="62" customWidth="1"/>
    <col min="10760" max="10761" width="15.44140625" style="62" customWidth="1"/>
    <col min="10762" max="11008" width="9.109375" style="62"/>
    <col min="11009" max="11009" width="30.6640625" style="62" customWidth="1"/>
    <col min="11010" max="11011" width="10.33203125" style="62" customWidth="1"/>
    <col min="11012" max="11012" width="20.6640625" style="62" customWidth="1"/>
    <col min="11013" max="11015" width="10.33203125" style="62" customWidth="1"/>
    <col min="11016" max="11017" width="15.44140625" style="62" customWidth="1"/>
    <col min="11018" max="11264" width="9.109375" style="62"/>
    <col min="11265" max="11265" width="30.6640625" style="62" customWidth="1"/>
    <col min="11266" max="11267" width="10.33203125" style="62" customWidth="1"/>
    <col min="11268" max="11268" width="20.6640625" style="62" customWidth="1"/>
    <col min="11269" max="11271" width="10.33203125" style="62" customWidth="1"/>
    <col min="11272" max="11273" width="15.44140625" style="62" customWidth="1"/>
    <col min="11274" max="11520" width="9.109375" style="62"/>
    <col min="11521" max="11521" width="30.6640625" style="62" customWidth="1"/>
    <col min="11522" max="11523" width="10.33203125" style="62" customWidth="1"/>
    <col min="11524" max="11524" width="20.6640625" style="62" customWidth="1"/>
    <col min="11525" max="11527" width="10.33203125" style="62" customWidth="1"/>
    <col min="11528" max="11529" width="15.44140625" style="62" customWidth="1"/>
    <col min="11530" max="11776" width="9.109375" style="62"/>
    <col min="11777" max="11777" width="30.6640625" style="62" customWidth="1"/>
    <col min="11778" max="11779" width="10.33203125" style="62" customWidth="1"/>
    <col min="11780" max="11780" width="20.6640625" style="62" customWidth="1"/>
    <col min="11781" max="11783" width="10.33203125" style="62" customWidth="1"/>
    <col min="11784" max="11785" width="15.44140625" style="62" customWidth="1"/>
    <col min="11786" max="12032" width="9.109375" style="62"/>
    <col min="12033" max="12033" width="30.6640625" style="62" customWidth="1"/>
    <col min="12034" max="12035" width="10.33203125" style="62" customWidth="1"/>
    <col min="12036" max="12036" width="20.6640625" style="62" customWidth="1"/>
    <col min="12037" max="12039" width="10.33203125" style="62" customWidth="1"/>
    <col min="12040" max="12041" width="15.44140625" style="62" customWidth="1"/>
    <col min="12042" max="12288" width="9.109375" style="62"/>
    <col min="12289" max="12289" width="30.6640625" style="62" customWidth="1"/>
    <col min="12290" max="12291" width="10.33203125" style="62" customWidth="1"/>
    <col min="12292" max="12292" width="20.6640625" style="62" customWidth="1"/>
    <col min="12293" max="12295" width="10.33203125" style="62" customWidth="1"/>
    <col min="12296" max="12297" width="15.44140625" style="62" customWidth="1"/>
    <col min="12298" max="12544" width="9.109375" style="62"/>
    <col min="12545" max="12545" width="30.6640625" style="62" customWidth="1"/>
    <col min="12546" max="12547" width="10.33203125" style="62" customWidth="1"/>
    <col min="12548" max="12548" width="20.6640625" style="62" customWidth="1"/>
    <col min="12549" max="12551" width="10.33203125" style="62" customWidth="1"/>
    <col min="12552" max="12553" width="15.44140625" style="62" customWidth="1"/>
    <col min="12554" max="12800" width="9.109375" style="62"/>
    <col min="12801" max="12801" width="30.6640625" style="62" customWidth="1"/>
    <col min="12802" max="12803" width="10.33203125" style="62" customWidth="1"/>
    <col min="12804" max="12804" width="20.6640625" style="62" customWidth="1"/>
    <col min="12805" max="12807" width="10.33203125" style="62" customWidth="1"/>
    <col min="12808" max="12809" width="15.44140625" style="62" customWidth="1"/>
    <col min="12810" max="13056" width="9.109375" style="62"/>
    <col min="13057" max="13057" width="30.6640625" style="62" customWidth="1"/>
    <col min="13058" max="13059" width="10.33203125" style="62" customWidth="1"/>
    <col min="13060" max="13060" width="20.6640625" style="62" customWidth="1"/>
    <col min="13061" max="13063" width="10.33203125" style="62" customWidth="1"/>
    <col min="13064" max="13065" width="15.44140625" style="62" customWidth="1"/>
    <col min="13066" max="13312" width="9.109375" style="62"/>
    <col min="13313" max="13313" width="30.6640625" style="62" customWidth="1"/>
    <col min="13314" max="13315" width="10.33203125" style="62" customWidth="1"/>
    <col min="13316" max="13316" width="20.6640625" style="62" customWidth="1"/>
    <col min="13317" max="13319" width="10.33203125" style="62" customWidth="1"/>
    <col min="13320" max="13321" width="15.44140625" style="62" customWidth="1"/>
    <col min="13322" max="13568" width="9.109375" style="62"/>
    <col min="13569" max="13569" width="30.6640625" style="62" customWidth="1"/>
    <col min="13570" max="13571" width="10.33203125" style="62" customWidth="1"/>
    <col min="13572" max="13572" width="20.6640625" style="62" customWidth="1"/>
    <col min="13573" max="13575" width="10.33203125" style="62" customWidth="1"/>
    <col min="13576" max="13577" width="15.44140625" style="62" customWidth="1"/>
    <col min="13578" max="13824" width="9.109375" style="62"/>
    <col min="13825" max="13825" width="30.6640625" style="62" customWidth="1"/>
    <col min="13826" max="13827" width="10.33203125" style="62" customWidth="1"/>
    <col min="13828" max="13828" width="20.6640625" style="62" customWidth="1"/>
    <col min="13829" max="13831" width="10.33203125" style="62" customWidth="1"/>
    <col min="13832" max="13833" width="15.44140625" style="62" customWidth="1"/>
    <col min="13834" max="14080" width="9.109375" style="62"/>
    <col min="14081" max="14081" width="30.6640625" style="62" customWidth="1"/>
    <col min="14082" max="14083" width="10.33203125" style="62" customWidth="1"/>
    <col min="14084" max="14084" width="20.6640625" style="62" customWidth="1"/>
    <col min="14085" max="14087" width="10.33203125" style="62" customWidth="1"/>
    <col min="14088" max="14089" width="15.44140625" style="62" customWidth="1"/>
    <col min="14090" max="14336" width="9.109375" style="62"/>
    <col min="14337" max="14337" width="30.6640625" style="62" customWidth="1"/>
    <col min="14338" max="14339" width="10.33203125" style="62" customWidth="1"/>
    <col min="14340" max="14340" width="20.6640625" style="62" customWidth="1"/>
    <col min="14341" max="14343" width="10.33203125" style="62" customWidth="1"/>
    <col min="14344" max="14345" width="15.44140625" style="62" customWidth="1"/>
    <col min="14346" max="14592" width="9.109375" style="62"/>
    <col min="14593" max="14593" width="30.6640625" style="62" customWidth="1"/>
    <col min="14594" max="14595" width="10.33203125" style="62" customWidth="1"/>
    <col min="14596" max="14596" width="20.6640625" style="62" customWidth="1"/>
    <col min="14597" max="14599" width="10.33203125" style="62" customWidth="1"/>
    <col min="14600" max="14601" width="15.44140625" style="62" customWidth="1"/>
    <col min="14602" max="14848" width="9.109375" style="62"/>
    <col min="14849" max="14849" width="30.6640625" style="62" customWidth="1"/>
    <col min="14850" max="14851" width="10.33203125" style="62" customWidth="1"/>
    <col min="14852" max="14852" width="20.6640625" style="62" customWidth="1"/>
    <col min="14853" max="14855" width="10.33203125" style="62" customWidth="1"/>
    <col min="14856" max="14857" width="15.44140625" style="62" customWidth="1"/>
    <col min="14858" max="15104" width="9.109375" style="62"/>
    <col min="15105" max="15105" width="30.6640625" style="62" customWidth="1"/>
    <col min="15106" max="15107" width="10.33203125" style="62" customWidth="1"/>
    <col min="15108" max="15108" width="20.6640625" style="62" customWidth="1"/>
    <col min="15109" max="15111" width="10.33203125" style="62" customWidth="1"/>
    <col min="15112" max="15113" width="15.44140625" style="62" customWidth="1"/>
    <col min="15114" max="15360" width="9.109375" style="62"/>
    <col min="15361" max="15361" width="30.6640625" style="62" customWidth="1"/>
    <col min="15362" max="15363" width="10.33203125" style="62" customWidth="1"/>
    <col min="15364" max="15364" width="20.6640625" style="62" customWidth="1"/>
    <col min="15365" max="15367" width="10.33203125" style="62" customWidth="1"/>
    <col min="15368" max="15369" width="15.44140625" style="62" customWidth="1"/>
    <col min="15370" max="15616" width="9.109375" style="62"/>
    <col min="15617" max="15617" width="30.6640625" style="62" customWidth="1"/>
    <col min="15618" max="15619" width="10.33203125" style="62" customWidth="1"/>
    <col min="15620" max="15620" width="20.6640625" style="62" customWidth="1"/>
    <col min="15621" max="15623" width="10.33203125" style="62" customWidth="1"/>
    <col min="15624" max="15625" width="15.44140625" style="62" customWidth="1"/>
    <col min="15626" max="15872" width="9.109375" style="62"/>
    <col min="15873" max="15873" width="30.6640625" style="62" customWidth="1"/>
    <col min="15874" max="15875" width="10.33203125" style="62" customWidth="1"/>
    <col min="15876" max="15876" width="20.6640625" style="62" customWidth="1"/>
    <col min="15877" max="15879" width="10.33203125" style="62" customWidth="1"/>
    <col min="15880" max="15881" width="15.44140625" style="62" customWidth="1"/>
    <col min="15882" max="16128" width="9.109375" style="62"/>
    <col min="16129" max="16129" width="30.6640625" style="62" customWidth="1"/>
    <col min="16130" max="16131" width="10.33203125" style="62" customWidth="1"/>
    <col min="16132" max="16132" width="20.6640625" style="62" customWidth="1"/>
    <col min="16133" max="16135" width="10.33203125" style="62" customWidth="1"/>
    <col min="16136" max="16137" width="15.44140625" style="62" customWidth="1"/>
    <col min="16138" max="16384" width="9.109375" style="62"/>
  </cols>
  <sheetData>
    <row r="1" spans="1:9" ht="17.399999999999999" customHeight="1">
      <c r="A1" s="276" t="s">
        <v>181</v>
      </c>
      <c r="B1" s="276"/>
      <c r="C1" s="276"/>
      <c r="D1" s="276"/>
      <c r="E1" s="276"/>
      <c r="F1" s="276"/>
      <c r="G1" s="169"/>
      <c r="H1" s="169"/>
    </row>
    <row r="2" spans="1:9" ht="15.6">
      <c r="A2" s="170" t="s">
        <v>182</v>
      </c>
      <c r="B2" s="169"/>
      <c r="C2" s="169"/>
      <c r="D2" s="169"/>
      <c r="E2" s="169"/>
      <c r="F2" s="169"/>
      <c r="G2" s="169"/>
      <c r="H2" s="169"/>
    </row>
    <row r="3" spans="1:9" ht="18.600000000000001">
      <c r="A3" s="171"/>
      <c r="B3" s="172"/>
      <c r="C3" s="172"/>
      <c r="D3" s="172"/>
      <c r="E3" s="172"/>
      <c r="F3" s="172"/>
      <c r="G3" s="172"/>
      <c r="H3" s="172"/>
    </row>
    <row r="4" spans="1:9" ht="18.600000000000001">
      <c r="A4" s="171" t="s">
        <v>275</v>
      </c>
      <c r="B4" s="172"/>
      <c r="C4" s="172"/>
      <c r="D4" s="172"/>
      <c r="E4" s="173"/>
      <c r="F4" s="172"/>
      <c r="G4" s="173"/>
      <c r="H4" s="173"/>
    </row>
    <row r="5" spans="1:9" ht="15.6">
      <c r="A5" s="169" t="s">
        <v>276</v>
      </c>
      <c r="B5" s="169"/>
      <c r="C5" s="169"/>
      <c r="D5" s="169"/>
      <c r="E5" s="169"/>
      <c r="F5" s="169"/>
      <c r="G5" s="169"/>
      <c r="H5" s="169"/>
    </row>
    <row r="6" spans="1:9" ht="17.399999999999999">
      <c r="A6" s="274"/>
      <c r="B6" s="275"/>
      <c r="C6" s="275"/>
      <c r="D6" s="275"/>
      <c r="E6" s="275"/>
      <c r="F6" s="275"/>
      <c r="G6" s="275"/>
      <c r="H6" s="275"/>
    </row>
    <row r="7" spans="1:9" ht="17.399999999999999" customHeight="1">
      <c r="A7" s="274" t="s">
        <v>183</v>
      </c>
      <c r="B7" s="275"/>
      <c r="C7" s="275"/>
      <c r="D7" s="275"/>
      <c r="E7" s="275"/>
      <c r="F7" s="275"/>
      <c r="G7" s="275"/>
    </row>
    <row r="8" spans="1:9" ht="17.399999999999999" customHeight="1">
      <c r="A8" s="274" t="s">
        <v>184</v>
      </c>
      <c r="B8" s="275"/>
      <c r="C8" s="275"/>
      <c r="D8" s="275"/>
      <c r="E8" s="275"/>
      <c r="F8" s="275"/>
      <c r="G8" s="275"/>
    </row>
    <row r="9" spans="1:9" ht="17.399999999999999" customHeight="1">
      <c r="A9" s="274" t="s">
        <v>277</v>
      </c>
      <c r="B9" s="275"/>
      <c r="C9" s="275"/>
      <c r="D9" s="275"/>
      <c r="E9" s="275"/>
      <c r="F9" s="275"/>
      <c r="G9" s="275"/>
    </row>
    <row r="10" spans="1:9" ht="17.399999999999999">
      <c r="A10" s="274"/>
      <c r="B10" s="275"/>
      <c r="C10" s="275"/>
      <c r="D10" s="275"/>
      <c r="E10" s="275"/>
      <c r="F10" s="275"/>
      <c r="G10" s="275"/>
    </row>
    <row r="11" spans="1:9" ht="15.6">
      <c r="A11" s="174" t="s">
        <v>185</v>
      </c>
      <c r="B11" s="174"/>
      <c r="C11" s="174"/>
      <c r="D11" s="174"/>
      <c r="E11" s="174"/>
      <c r="F11" s="174"/>
      <c r="G11" s="174"/>
      <c r="H11" s="174"/>
    </row>
    <row r="12" spans="1:9" ht="46.8">
      <c r="A12" s="175" t="s">
        <v>97</v>
      </c>
      <c r="B12" s="175" t="s">
        <v>62</v>
      </c>
      <c r="C12" s="175" t="s">
        <v>63</v>
      </c>
      <c r="D12" s="175" t="s">
        <v>61</v>
      </c>
      <c r="E12" s="175" t="s">
        <v>64</v>
      </c>
      <c r="F12" s="175" t="s">
        <v>186</v>
      </c>
      <c r="G12" s="175" t="s">
        <v>98</v>
      </c>
      <c r="H12" s="175" t="s">
        <v>278</v>
      </c>
      <c r="I12" s="175" t="s">
        <v>100</v>
      </c>
    </row>
    <row r="13" spans="1:9" ht="13.8">
      <c r="A13" s="176" t="s">
        <v>129</v>
      </c>
      <c r="B13" s="177"/>
      <c r="C13" s="177"/>
      <c r="D13" s="177"/>
      <c r="E13" s="177"/>
      <c r="F13" s="177"/>
      <c r="G13" s="177"/>
      <c r="H13" s="178">
        <v>38077515</v>
      </c>
      <c r="I13" s="178">
        <v>15357938.710000001</v>
      </c>
    </row>
    <row r="14" spans="1:9" ht="69">
      <c r="A14" s="179" t="s">
        <v>102</v>
      </c>
      <c r="B14" s="180" t="s">
        <v>71</v>
      </c>
      <c r="C14" s="180"/>
      <c r="D14" s="180"/>
      <c r="E14" s="180"/>
      <c r="F14" s="180"/>
      <c r="G14" s="180"/>
      <c r="H14" s="181">
        <v>36379752</v>
      </c>
      <c r="I14" s="181">
        <v>14576738.710000001</v>
      </c>
    </row>
    <row r="15" spans="1:9" ht="27.6" outlineLevel="1">
      <c r="A15" s="179" t="s">
        <v>103</v>
      </c>
      <c r="B15" s="180" t="s">
        <v>71</v>
      </c>
      <c r="C15" s="180" t="s">
        <v>104</v>
      </c>
      <c r="D15" s="180"/>
      <c r="E15" s="180"/>
      <c r="F15" s="180"/>
      <c r="G15" s="180"/>
      <c r="H15" s="181">
        <v>7290661</v>
      </c>
      <c r="I15" s="181">
        <v>2280389.4</v>
      </c>
    </row>
    <row r="16" spans="1:9" ht="41.4" outlineLevel="2">
      <c r="A16" s="179" t="s">
        <v>105</v>
      </c>
      <c r="B16" s="180" t="s">
        <v>71</v>
      </c>
      <c r="C16" s="180" t="s">
        <v>91</v>
      </c>
      <c r="D16" s="180"/>
      <c r="E16" s="180"/>
      <c r="F16" s="180"/>
      <c r="G16" s="180"/>
      <c r="H16" s="181">
        <v>7290661</v>
      </c>
      <c r="I16" s="181">
        <v>2280389.4</v>
      </c>
    </row>
    <row r="17" spans="1:9" ht="96.6" outlineLevel="3">
      <c r="A17" s="179" t="s">
        <v>106</v>
      </c>
      <c r="B17" s="180" t="s">
        <v>71</v>
      </c>
      <c r="C17" s="180" t="s">
        <v>91</v>
      </c>
      <c r="D17" s="180" t="s">
        <v>67</v>
      </c>
      <c r="E17" s="180"/>
      <c r="F17" s="180"/>
      <c r="G17" s="180"/>
      <c r="H17" s="181">
        <v>7290661</v>
      </c>
      <c r="I17" s="181">
        <v>2280389.4</v>
      </c>
    </row>
    <row r="18" spans="1:9" ht="41.4" outlineLevel="4">
      <c r="A18" s="179" t="s">
        <v>193</v>
      </c>
      <c r="B18" s="180" t="s">
        <v>71</v>
      </c>
      <c r="C18" s="180" t="s">
        <v>91</v>
      </c>
      <c r="D18" s="180" t="s">
        <v>192</v>
      </c>
      <c r="E18" s="180"/>
      <c r="F18" s="180"/>
      <c r="G18" s="180"/>
      <c r="H18" s="181">
        <v>95000</v>
      </c>
      <c r="I18" s="181">
        <v>31570</v>
      </c>
    </row>
    <row r="19" spans="1:9" ht="27.6" outlineLevel="6">
      <c r="A19" s="182" t="s">
        <v>108</v>
      </c>
      <c r="B19" s="183" t="s">
        <v>71</v>
      </c>
      <c r="C19" s="183" t="s">
        <v>91</v>
      </c>
      <c r="D19" s="183" t="s">
        <v>192</v>
      </c>
      <c r="E19" s="183" t="s">
        <v>109</v>
      </c>
      <c r="F19" s="183" t="s">
        <v>194</v>
      </c>
      <c r="G19" s="183" t="s">
        <v>110</v>
      </c>
      <c r="H19" s="184">
        <v>95000</v>
      </c>
      <c r="I19" s="184">
        <v>31570</v>
      </c>
    </row>
    <row r="20" spans="1:9" ht="69" outlineLevel="4">
      <c r="A20" s="179" t="s">
        <v>196</v>
      </c>
      <c r="B20" s="180" t="s">
        <v>71</v>
      </c>
      <c r="C20" s="180" t="s">
        <v>91</v>
      </c>
      <c r="D20" s="180" t="s">
        <v>195</v>
      </c>
      <c r="E20" s="180"/>
      <c r="F20" s="180"/>
      <c r="G20" s="180"/>
      <c r="H20" s="181">
        <v>5733124</v>
      </c>
      <c r="I20" s="181">
        <v>2185819.4</v>
      </c>
    </row>
    <row r="21" spans="1:9" ht="27.6" outlineLevel="6">
      <c r="A21" s="182" t="s">
        <v>108</v>
      </c>
      <c r="B21" s="183" t="s">
        <v>71</v>
      </c>
      <c r="C21" s="183" t="s">
        <v>91</v>
      </c>
      <c r="D21" s="183" t="s">
        <v>195</v>
      </c>
      <c r="E21" s="183" t="s">
        <v>120</v>
      </c>
      <c r="F21" s="183" t="s">
        <v>194</v>
      </c>
      <c r="G21" s="183" t="s">
        <v>110</v>
      </c>
      <c r="H21" s="184">
        <v>3326130</v>
      </c>
      <c r="I21" s="184">
        <v>1135724.53</v>
      </c>
    </row>
    <row r="22" spans="1:9" ht="27.6" outlineLevel="6">
      <c r="A22" s="182" t="s">
        <v>108</v>
      </c>
      <c r="B22" s="183" t="s">
        <v>71</v>
      </c>
      <c r="C22" s="183" t="s">
        <v>91</v>
      </c>
      <c r="D22" s="183" t="s">
        <v>195</v>
      </c>
      <c r="E22" s="183" t="s">
        <v>122</v>
      </c>
      <c r="F22" s="183" t="s">
        <v>194</v>
      </c>
      <c r="G22" s="183" t="s">
        <v>110</v>
      </c>
      <c r="H22" s="184">
        <v>1004491</v>
      </c>
      <c r="I22" s="184">
        <v>309314.28999999998</v>
      </c>
    </row>
    <row r="23" spans="1:9" ht="27.6" outlineLevel="6">
      <c r="A23" s="182" t="s">
        <v>108</v>
      </c>
      <c r="B23" s="183" t="s">
        <v>71</v>
      </c>
      <c r="C23" s="183" t="s">
        <v>91</v>
      </c>
      <c r="D23" s="183" t="s">
        <v>195</v>
      </c>
      <c r="E23" s="183" t="s">
        <v>109</v>
      </c>
      <c r="F23" s="183" t="s">
        <v>194</v>
      </c>
      <c r="G23" s="183" t="s">
        <v>110</v>
      </c>
      <c r="H23" s="184">
        <v>621542</v>
      </c>
      <c r="I23" s="184">
        <v>285845.32</v>
      </c>
    </row>
    <row r="24" spans="1:9" ht="27.6" outlineLevel="6">
      <c r="A24" s="182" t="s">
        <v>108</v>
      </c>
      <c r="B24" s="183" t="s">
        <v>71</v>
      </c>
      <c r="C24" s="183" t="s">
        <v>91</v>
      </c>
      <c r="D24" s="183" t="s">
        <v>195</v>
      </c>
      <c r="E24" s="183" t="s">
        <v>197</v>
      </c>
      <c r="F24" s="183" t="s">
        <v>194</v>
      </c>
      <c r="G24" s="183" t="s">
        <v>110</v>
      </c>
      <c r="H24" s="184">
        <v>780961</v>
      </c>
      <c r="I24" s="184">
        <v>454935.26</v>
      </c>
    </row>
    <row r="25" spans="1:9" ht="69" outlineLevel="4">
      <c r="A25" s="179" t="s">
        <v>107</v>
      </c>
      <c r="B25" s="180" t="s">
        <v>71</v>
      </c>
      <c r="C25" s="180" t="s">
        <v>91</v>
      </c>
      <c r="D25" s="180" t="s">
        <v>88</v>
      </c>
      <c r="E25" s="180"/>
      <c r="F25" s="180"/>
      <c r="G25" s="180"/>
      <c r="H25" s="181">
        <v>1462537</v>
      </c>
      <c r="I25" s="181">
        <v>63000</v>
      </c>
    </row>
    <row r="26" spans="1:9" ht="41.4" outlineLevel="5">
      <c r="A26" s="179" t="s">
        <v>89</v>
      </c>
      <c r="B26" s="180" t="s">
        <v>71</v>
      </c>
      <c r="C26" s="180" t="s">
        <v>91</v>
      </c>
      <c r="D26" s="180" t="s">
        <v>90</v>
      </c>
      <c r="E26" s="180"/>
      <c r="F26" s="180"/>
      <c r="G26" s="180"/>
      <c r="H26" s="181">
        <v>75000</v>
      </c>
      <c r="I26" s="181">
        <v>44000</v>
      </c>
    </row>
    <row r="27" spans="1:9" ht="27.6" outlineLevel="6">
      <c r="A27" s="182" t="s">
        <v>108</v>
      </c>
      <c r="B27" s="183" t="s">
        <v>71</v>
      </c>
      <c r="C27" s="183" t="s">
        <v>91</v>
      </c>
      <c r="D27" s="183" t="s">
        <v>90</v>
      </c>
      <c r="E27" s="183" t="s">
        <v>109</v>
      </c>
      <c r="F27" s="183" t="s">
        <v>194</v>
      </c>
      <c r="G27" s="183" t="s">
        <v>110</v>
      </c>
      <c r="H27" s="184">
        <v>75000</v>
      </c>
      <c r="I27" s="184">
        <v>44000</v>
      </c>
    </row>
    <row r="28" spans="1:9" ht="41.4" outlineLevel="5">
      <c r="A28" s="179" t="s">
        <v>111</v>
      </c>
      <c r="B28" s="180" t="s">
        <v>71</v>
      </c>
      <c r="C28" s="180" t="s">
        <v>91</v>
      </c>
      <c r="D28" s="180" t="s">
        <v>96</v>
      </c>
      <c r="E28" s="180"/>
      <c r="F28" s="180"/>
      <c r="G28" s="180"/>
      <c r="H28" s="181">
        <v>500000</v>
      </c>
      <c r="I28" s="181">
        <v>0</v>
      </c>
    </row>
    <row r="29" spans="1:9" ht="27.6" outlineLevel="6">
      <c r="A29" s="182" t="s">
        <v>108</v>
      </c>
      <c r="B29" s="183" t="s">
        <v>71</v>
      </c>
      <c r="C29" s="183" t="s">
        <v>91</v>
      </c>
      <c r="D29" s="183" t="s">
        <v>96</v>
      </c>
      <c r="E29" s="183" t="s">
        <v>112</v>
      </c>
      <c r="F29" s="183" t="s">
        <v>194</v>
      </c>
      <c r="G29" s="183" t="s">
        <v>110</v>
      </c>
      <c r="H29" s="184">
        <v>500000</v>
      </c>
      <c r="I29" s="184">
        <v>0</v>
      </c>
    </row>
    <row r="30" spans="1:9" ht="41.4" outlineLevel="5">
      <c r="A30" s="179" t="s">
        <v>92</v>
      </c>
      <c r="B30" s="180" t="s">
        <v>71</v>
      </c>
      <c r="C30" s="180" t="s">
        <v>91</v>
      </c>
      <c r="D30" s="180" t="s">
        <v>93</v>
      </c>
      <c r="E30" s="180"/>
      <c r="F30" s="180"/>
      <c r="G30" s="180"/>
      <c r="H30" s="181">
        <v>887537</v>
      </c>
      <c r="I30" s="181">
        <v>19000</v>
      </c>
    </row>
    <row r="31" spans="1:9" ht="41.4" outlineLevel="6">
      <c r="A31" s="182" t="s">
        <v>113</v>
      </c>
      <c r="B31" s="183" t="s">
        <v>71</v>
      </c>
      <c r="C31" s="183" t="s">
        <v>91</v>
      </c>
      <c r="D31" s="183" t="s">
        <v>93</v>
      </c>
      <c r="E31" s="183" t="s">
        <v>109</v>
      </c>
      <c r="F31" s="183" t="s">
        <v>240</v>
      </c>
      <c r="G31" s="183" t="s">
        <v>114</v>
      </c>
      <c r="H31" s="184">
        <v>843160</v>
      </c>
      <c r="I31" s="184">
        <v>18050</v>
      </c>
    </row>
    <row r="32" spans="1:9" ht="27.6" outlineLevel="6">
      <c r="A32" s="182" t="s">
        <v>108</v>
      </c>
      <c r="B32" s="183" t="s">
        <v>71</v>
      </c>
      <c r="C32" s="183" t="s">
        <v>91</v>
      </c>
      <c r="D32" s="183" t="s">
        <v>93</v>
      </c>
      <c r="E32" s="183" t="s">
        <v>109</v>
      </c>
      <c r="F32" s="183" t="s">
        <v>194</v>
      </c>
      <c r="G32" s="183" t="s">
        <v>110</v>
      </c>
      <c r="H32" s="184">
        <v>44377</v>
      </c>
      <c r="I32" s="184">
        <v>950</v>
      </c>
    </row>
    <row r="33" spans="1:9" ht="55.2" outlineLevel="1">
      <c r="A33" s="179" t="s">
        <v>115</v>
      </c>
      <c r="B33" s="180" t="s">
        <v>71</v>
      </c>
      <c r="C33" s="180" t="s">
        <v>116</v>
      </c>
      <c r="D33" s="180"/>
      <c r="E33" s="180"/>
      <c r="F33" s="180"/>
      <c r="G33" s="180"/>
      <c r="H33" s="181">
        <v>29089091</v>
      </c>
      <c r="I33" s="181">
        <v>12296349.310000001</v>
      </c>
    </row>
    <row r="34" spans="1:9" ht="13.8" outlineLevel="2">
      <c r="A34" s="179" t="s">
        <v>205</v>
      </c>
      <c r="B34" s="180" t="s">
        <v>71</v>
      </c>
      <c r="C34" s="180" t="s">
        <v>77</v>
      </c>
      <c r="D34" s="180"/>
      <c r="E34" s="180"/>
      <c r="F34" s="180"/>
      <c r="G34" s="180"/>
      <c r="H34" s="181">
        <v>9695710</v>
      </c>
      <c r="I34" s="181">
        <v>4662035.76</v>
      </c>
    </row>
    <row r="35" spans="1:9" ht="96.6" outlineLevel="3">
      <c r="A35" s="179" t="s">
        <v>106</v>
      </c>
      <c r="B35" s="180" t="s">
        <v>71</v>
      </c>
      <c r="C35" s="180" t="s">
        <v>77</v>
      </c>
      <c r="D35" s="180" t="s">
        <v>67</v>
      </c>
      <c r="E35" s="180"/>
      <c r="F35" s="180"/>
      <c r="G35" s="180"/>
      <c r="H35" s="181">
        <v>9695710</v>
      </c>
      <c r="I35" s="181">
        <v>4662035.76</v>
      </c>
    </row>
    <row r="36" spans="1:9" ht="82.8" outlineLevel="4">
      <c r="A36" s="179" t="s">
        <v>118</v>
      </c>
      <c r="B36" s="180" t="s">
        <v>71</v>
      </c>
      <c r="C36" s="180" t="s">
        <v>77</v>
      </c>
      <c r="D36" s="180" t="s">
        <v>76</v>
      </c>
      <c r="E36" s="180"/>
      <c r="F36" s="180"/>
      <c r="G36" s="180"/>
      <c r="H36" s="181">
        <v>9695710</v>
      </c>
      <c r="I36" s="181">
        <v>4662035.76</v>
      </c>
    </row>
    <row r="37" spans="1:9" ht="69" outlineLevel="5">
      <c r="A37" s="179" t="s">
        <v>204</v>
      </c>
      <c r="B37" s="180" t="s">
        <v>71</v>
      </c>
      <c r="C37" s="180" t="s">
        <v>77</v>
      </c>
      <c r="D37" s="180" t="s">
        <v>203</v>
      </c>
      <c r="E37" s="180"/>
      <c r="F37" s="180"/>
      <c r="G37" s="180"/>
      <c r="H37" s="181">
        <v>9695710</v>
      </c>
      <c r="I37" s="181">
        <v>4662035.76</v>
      </c>
    </row>
    <row r="38" spans="1:9" ht="27.6" outlineLevel="6">
      <c r="A38" s="182" t="s">
        <v>108</v>
      </c>
      <c r="B38" s="183" t="s">
        <v>71</v>
      </c>
      <c r="C38" s="183" t="s">
        <v>77</v>
      </c>
      <c r="D38" s="183" t="s">
        <v>203</v>
      </c>
      <c r="E38" s="183" t="s">
        <v>109</v>
      </c>
      <c r="F38" s="183" t="s">
        <v>194</v>
      </c>
      <c r="G38" s="183" t="s">
        <v>110</v>
      </c>
      <c r="H38" s="184">
        <v>5688547</v>
      </c>
      <c r="I38" s="184">
        <v>2154327.86</v>
      </c>
    </row>
    <row r="39" spans="1:9" ht="27.6" outlineLevel="6">
      <c r="A39" s="182" t="s">
        <v>108</v>
      </c>
      <c r="B39" s="183" t="s">
        <v>71</v>
      </c>
      <c r="C39" s="183" t="s">
        <v>77</v>
      </c>
      <c r="D39" s="183" t="s">
        <v>203</v>
      </c>
      <c r="E39" s="183" t="s">
        <v>197</v>
      </c>
      <c r="F39" s="183" t="s">
        <v>194</v>
      </c>
      <c r="G39" s="183" t="s">
        <v>110</v>
      </c>
      <c r="H39" s="184">
        <v>4004763</v>
      </c>
      <c r="I39" s="184">
        <v>2507707.9</v>
      </c>
    </row>
    <row r="40" spans="1:9" ht="27.6" outlineLevel="6">
      <c r="A40" s="182" t="s">
        <v>108</v>
      </c>
      <c r="B40" s="183" t="s">
        <v>71</v>
      </c>
      <c r="C40" s="183" t="s">
        <v>77</v>
      </c>
      <c r="D40" s="183" t="s">
        <v>203</v>
      </c>
      <c r="E40" s="183" t="s">
        <v>119</v>
      </c>
      <c r="F40" s="183" t="s">
        <v>194</v>
      </c>
      <c r="G40" s="183" t="s">
        <v>110</v>
      </c>
      <c r="H40" s="184">
        <v>2400</v>
      </c>
      <c r="I40" s="184">
        <v>0</v>
      </c>
    </row>
    <row r="41" spans="1:9" ht="82.8" outlineLevel="2">
      <c r="A41" s="179" t="s">
        <v>206</v>
      </c>
      <c r="B41" s="180" t="s">
        <v>71</v>
      </c>
      <c r="C41" s="180" t="s">
        <v>207</v>
      </c>
      <c r="D41" s="180"/>
      <c r="E41" s="180"/>
      <c r="F41" s="180"/>
      <c r="G41" s="180"/>
      <c r="H41" s="181">
        <v>19393381</v>
      </c>
      <c r="I41" s="181">
        <v>7634313.5499999998</v>
      </c>
    </row>
    <row r="42" spans="1:9" ht="96.6" outlineLevel="3">
      <c r="A42" s="179" t="s">
        <v>106</v>
      </c>
      <c r="B42" s="180" t="s">
        <v>71</v>
      </c>
      <c r="C42" s="180" t="s">
        <v>207</v>
      </c>
      <c r="D42" s="180" t="s">
        <v>67</v>
      </c>
      <c r="E42" s="180"/>
      <c r="F42" s="180"/>
      <c r="G42" s="180"/>
      <c r="H42" s="181">
        <v>19393381</v>
      </c>
      <c r="I42" s="181">
        <v>7634313.5499999998</v>
      </c>
    </row>
    <row r="43" spans="1:9" ht="82.8" outlineLevel="4">
      <c r="A43" s="179" t="s">
        <v>118</v>
      </c>
      <c r="B43" s="180" t="s">
        <v>71</v>
      </c>
      <c r="C43" s="180" t="s">
        <v>207</v>
      </c>
      <c r="D43" s="180" t="s">
        <v>76</v>
      </c>
      <c r="E43" s="180"/>
      <c r="F43" s="180"/>
      <c r="G43" s="180"/>
      <c r="H43" s="181">
        <v>19393381</v>
      </c>
      <c r="I43" s="181">
        <v>7634313.5499999998</v>
      </c>
    </row>
    <row r="44" spans="1:9" ht="82.8" outlineLevel="5">
      <c r="A44" s="179" t="s">
        <v>82</v>
      </c>
      <c r="B44" s="180" t="s">
        <v>71</v>
      </c>
      <c r="C44" s="180" t="s">
        <v>207</v>
      </c>
      <c r="D44" s="180" t="s">
        <v>83</v>
      </c>
      <c r="E44" s="180"/>
      <c r="F44" s="180"/>
      <c r="G44" s="180"/>
      <c r="H44" s="181">
        <v>19043030</v>
      </c>
      <c r="I44" s="181">
        <v>7634313.5499999998</v>
      </c>
    </row>
    <row r="45" spans="1:9" ht="27.6" outlineLevel="6">
      <c r="A45" s="182" t="s">
        <v>108</v>
      </c>
      <c r="B45" s="183" t="s">
        <v>71</v>
      </c>
      <c r="C45" s="183" t="s">
        <v>207</v>
      </c>
      <c r="D45" s="183" t="s">
        <v>83</v>
      </c>
      <c r="E45" s="183" t="s">
        <v>120</v>
      </c>
      <c r="F45" s="183" t="s">
        <v>194</v>
      </c>
      <c r="G45" s="183" t="s">
        <v>110</v>
      </c>
      <c r="H45" s="184">
        <v>13257260</v>
      </c>
      <c r="I45" s="184">
        <v>5561829.2599999998</v>
      </c>
    </row>
    <row r="46" spans="1:9" ht="27.6" outlineLevel="6">
      <c r="A46" s="182" t="s">
        <v>108</v>
      </c>
      <c r="B46" s="183" t="s">
        <v>71</v>
      </c>
      <c r="C46" s="183" t="s">
        <v>207</v>
      </c>
      <c r="D46" s="183" t="s">
        <v>83</v>
      </c>
      <c r="E46" s="183" t="s">
        <v>121</v>
      </c>
      <c r="F46" s="183" t="s">
        <v>194</v>
      </c>
      <c r="G46" s="183" t="s">
        <v>110</v>
      </c>
      <c r="H46" s="184">
        <v>108820</v>
      </c>
      <c r="I46" s="184">
        <v>7000</v>
      </c>
    </row>
    <row r="47" spans="1:9" ht="27.6" outlineLevel="6">
      <c r="A47" s="182" t="s">
        <v>108</v>
      </c>
      <c r="B47" s="183" t="s">
        <v>71</v>
      </c>
      <c r="C47" s="183" t="s">
        <v>207</v>
      </c>
      <c r="D47" s="183" t="s">
        <v>83</v>
      </c>
      <c r="E47" s="183" t="s">
        <v>122</v>
      </c>
      <c r="F47" s="183" t="s">
        <v>194</v>
      </c>
      <c r="G47" s="183" t="s">
        <v>110</v>
      </c>
      <c r="H47" s="184">
        <v>4003692</v>
      </c>
      <c r="I47" s="184">
        <v>1468562.65</v>
      </c>
    </row>
    <row r="48" spans="1:9" ht="27.6" outlineLevel="6">
      <c r="A48" s="182" t="s">
        <v>108</v>
      </c>
      <c r="B48" s="183" t="s">
        <v>71</v>
      </c>
      <c r="C48" s="183" t="s">
        <v>207</v>
      </c>
      <c r="D48" s="183" t="s">
        <v>83</v>
      </c>
      <c r="E48" s="183" t="s">
        <v>109</v>
      </c>
      <c r="F48" s="183" t="s">
        <v>194</v>
      </c>
      <c r="G48" s="183" t="s">
        <v>110</v>
      </c>
      <c r="H48" s="184">
        <v>1288473</v>
      </c>
      <c r="I48" s="184">
        <v>329598.40000000002</v>
      </c>
    </row>
    <row r="49" spans="1:9" ht="27.6" outlineLevel="6">
      <c r="A49" s="182" t="s">
        <v>108</v>
      </c>
      <c r="B49" s="183" t="s">
        <v>71</v>
      </c>
      <c r="C49" s="183" t="s">
        <v>207</v>
      </c>
      <c r="D49" s="183" t="s">
        <v>83</v>
      </c>
      <c r="E49" s="183" t="s">
        <v>197</v>
      </c>
      <c r="F49" s="183" t="s">
        <v>194</v>
      </c>
      <c r="G49" s="183" t="s">
        <v>110</v>
      </c>
      <c r="H49" s="184">
        <v>381785</v>
      </c>
      <c r="I49" s="184">
        <v>266473.24</v>
      </c>
    </row>
    <row r="50" spans="1:9" ht="27.6" outlineLevel="6">
      <c r="A50" s="182" t="s">
        <v>108</v>
      </c>
      <c r="B50" s="183" t="s">
        <v>71</v>
      </c>
      <c r="C50" s="183" t="s">
        <v>207</v>
      </c>
      <c r="D50" s="183" t="s">
        <v>83</v>
      </c>
      <c r="E50" s="183" t="s">
        <v>119</v>
      </c>
      <c r="F50" s="183" t="s">
        <v>194</v>
      </c>
      <c r="G50" s="183" t="s">
        <v>110</v>
      </c>
      <c r="H50" s="184">
        <v>2000</v>
      </c>
      <c r="I50" s="184">
        <v>850</v>
      </c>
    </row>
    <row r="51" spans="1:9" ht="27.6" outlineLevel="6">
      <c r="A51" s="182" t="s">
        <v>108</v>
      </c>
      <c r="B51" s="183" t="s">
        <v>71</v>
      </c>
      <c r="C51" s="183" t="s">
        <v>207</v>
      </c>
      <c r="D51" s="183" t="s">
        <v>83</v>
      </c>
      <c r="E51" s="183" t="s">
        <v>112</v>
      </c>
      <c r="F51" s="183" t="s">
        <v>194</v>
      </c>
      <c r="G51" s="183" t="s">
        <v>110</v>
      </c>
      <c r="H51" s="184">
        <v>1000</v>
      </c>
      <c r="I51" s="184">
        <v>0</v>
      </c>
    </row>
    <row r="52" spans="1:9" ht="41.4" outlineLevel="5">
      <c r="A52" s="179" t="s">
        <v>123</v>
      </c>
      <c r="B52" s="180" t="s">
        <v>71</v>
      </c>
      <c r="C52" s="180" t="s">
        <v>207</v>
      </c>
      <c r="D52" s="180" t="s">
        <v>86</v>
      </c>
      <c r="E52" s="180"/>
      <c r="F52" s="180"/>
      <c r="G52" s="180"/>
      <c r="H52" s="181">
        <v>350351</v>
      </c>
      <c r="I52" s="181">
        <v>0</v>
      </c>
    </row>
    <row r="53" spans="1:9" ht="27.6" outlineLevel="6">
      <c r="A53" s="182" t="s">
        <v>108</v>
      </c>
      <c r="B53" s="183" t="s">
        <v>71</v>
      </c>
      <c r="C53" s="183" t="s">
        <v>207</v>
      </c>
      <c r="D53" s="183" t="s">
        <v>86</v>
      </c>
      <c r="E53" s="183" t="s">
        <v>109</v>
      </c>
      <c r="F53" s="183" t="s">
        <v>194</v>
      </c>
      <c r="G53" s="183" t="s">
        <v>110</v>
      </c>
      <c r="H53" s="184">
        <v>351</v>
      </c>
      <c r="I53" s="184">
        <v>0</v>
      </c>
    </row>
    <row r="54" spans="1:9" ht="41.4" outlineLevel="6">
      <c r="A54" s="182" t="s">
        <v>113</v>
      </c>
      <c r="B54" s="183" t="s">
        <v>71</v>
      </c>
      <c r="C54" s="183" t="s">
        <v>207</v>
      </c>
      <c r="D54" s="183" t="s">
        <v>86</v>
      </c>
      <c r="E54" s="183" t="s">
        <v>109</v>
      </c>
      <c r="F54" s="183" t="s">
        <v>209</v>
      </c>
      <c r="G54" s="183" t="s">
        <v>114</v>
      </c>
      <c r="H54" s="184">
        <v>350000</v>
      </c>
      <c r="I54" s="184">
        <v>0</v>
      </c>
    </row>
    <row r="55" spans="1:9" ht="41.4">
      <c r="A55" s="179" t="s">
        <v>199</v>
      </c>
      <c r="B55" s="180" t="s">
        <v>200</v>
      </c>
      <c r="C55" s="180"/>
      <c r="D55" s="180"/>
      <c r="E55" s="180"/>
      <c r="F55" s="180"/>
      <c r="G55" s="180"/>
      <c r="H55" s="181">
        <v>30000</v>
      </c>
      <c r="I55" s="181">
        <v>30000</v>
      </c>
    </row>
    <row r="56" spans="1:9" ht="27.6" outlineLevel="1">
      <c r="A56" s="179" t="s">
        <v>214</v>
      </c>
      <c r="B56" s="180" t="s">
        <v>200</v>
      </c>
      <c r="C56" s="180" t="s">
        <v>215</v>
      </c>
      <c r="D56" s="180"/>
      <c r="E56" s="180"/>
      <c r="F56" s="180"/>
      <c r="G56" s="180"/>
      <c r="H56" s="181">
        <v>30000</v>
      </c>
      <c r="I56" s="181">
        <v>30000</v>
      </c>
    </row>
    <row r="57" spans="1:9" ht="13.8" outlineLevel="2">
      <c r="A57" s="179" t="s">
        <v>216</v>
      </c>
      <c r="B57" s="180" t="s">
        <v>200</v>
      </c>
      <c r="C57" s="180" t="s">
        <v>217</v>
      </c>
      <c r="D57" s="180"/>
      <c r="E57" s="180"/>
      <c r="F57" s="180"/>
      <c r="G57" s="180"/>
      <c r="H57" s="181">
        <v>30000</v>
      </c>
      <c r="I57" s="181">
        <v>30000</v>
      </c>
    </row>
    <row r="58" spans="1:9" ht="96.6" outlineLevel="3">
      <c r="A58" s="179" t="s">
        <v>106</v>
      </c>
      <c r="B58" s="180" t="s">
        <v>200</v>
      </c>
      <c r="C58" s="180" t="s">
        <v>217</v>
      </c>
      <c r="D58" s="180" t="s">
        <v>67</v>
      </c>
      <c r="E58" s="180"/>
      <c r="F58" s="180"/>
      <c r="G58" s="180"/>
      <c r="H58" s="181">
        <v>30000</v>
      </c>
      <c r="I58" s="181">
        <v>30000</v>
      </c>
    </row>
    <row r="59" spans="1:9" ht="69" outlineLevel="4">
      <c r="A59" s="179" t="s">
        <v>107</v>
      </c>
      <c r="B59" s="180" t="s">
        <v>200</v>
      </c>
      <c r="C59" s="180" t="s">
        <v>217</v>
      </c>
      <c r="D59" s="180" t="s">
        <v>88</v>
      </c>
      <c r="E59" s="180"/>
      <c r="F59" s="180"/>
      <c r="G59" s="180"/>
      <c r="H59" s="181">
        <v>30000</v>
      </c>
      <c r="I59" s="181">
        <v>30000</v>
      </c>
    </row>
    <row r="60" spans="1:9" ht="41.4" outlineLevel="5">
      <c r="A60" s="179" t="s">
        <v>92</v>
      </c>
      <c r="B60" s="180" t="s">
        <v>200</v>
      </c>
      <c r="C60" s="180" t="s">
        <v>217</v>
      </c>
      <c r="D60" s="180" t="s">
        <v>93</v>
      </c>
      <c r="E60" s="180"/>
      <c r="F60" s="180"/>
      <c r="G60" s="180"/>
      <c r="H60" s="181">
        <v>30000</v>
      </c>
      <c r="I60" s="181">
        <v>30000</v>
      </c>
    </row>
    <row r="61" spans="1:9" ht="41.4" outlineLevel="6">
      <c r="A61" s="182" t="s">
        <v>113</v>
      </c>
      <c r="B61" s="183" t="s">
        <v>200</v>
      </c>
      <c r="C61" s="183" t="s">
        <v>217</v>
      </c>
      <c r="D61" s="183" t="s">
        <v>93</v>
      </c>
      <c r="E61" s="183" t="s">
        <v>201</v>
      </c>
      <c r="F61" s="183" t="s">
        <v>240</v>
      </c>
      <c r="G61" s="183" t="s">
        <v>114</v>
      </c>
      <c r="H61" s="184">
        <v>28500</v>
      </c>
      <c r="I61" s="184">
        <v>28500</v>
      </c>
    </row>
    <row r="62" spans="1:9" ht="27.6" outlineLevel="6">
      <c r="A62" s="182" t="s">
        <v>108</v>
      </c>
      <c r="B62" s="183" t="s">
        <v>200</v>
      </c>
      <c r="C62" s="183" t="s">
        <v>217</v>
      </c>
      <c r="D62" s="183" t="s">
        <v>93</v>
      </c>
      <c r="E62" s="183" t="s">
        <v>201</v>
      </c>
      <c r="F62" s="183" t="s">
        <v>194</v>
      </c>
      <c r="G62" s="183" t="s">
        <v>110</v>
      </c>
      <c r="H62" s="184">
        <v>1500</v>
      </c>
      <c r="I62" s="184">
        <v>1500</v>
      </c>
    </row>
    <row r="63" spans="1:9" ht="41.4">
      <c r="A63" s="179" t="s">
        <v>72</v>
      </c>
      <c r="B63" s="180" t="s">
        <v>73</v>
      </c>
      <c r="C63" s="180"/>
      <c r="D63" s="180"/>
      <c r="E63" s="180"/>
      <c r="F63" s="180"/>
      <c r="G63" s="180"/>
      <c r="H63" s="181">
        <v>751200</v>
      </c>
      <c r="I63" s="181">
        <v>751200</v>
      </c>
    </row>
    <row r="64" spans="1:9" ht="13.8" outlineLevel="1">
      <c r="A64" s="179" t="s">
        <v>124</v>
      </c>
      <c r="B64" s="180" t="s">
        <v>73</v>
      </c>
      <c r="C64" s="180" t="s">
        <v>125</v>
      </c>
      <c r="D64" s="180"/>
      <c r="E64" s="180"/>
      <c r="F64" s="180"/>
      <c r="G64" s="180"/>
      <c r="H64" s="181">
        <v>751200</v>
      </c>
      <c r="I64" s="181">
        <v>751200</v>
      </c>
    </row>
    <row r="65" spans="1:9" ht="13.8" outlineLevel="2">
      <c r="A65" s="179" t="s">
        <v>202</v>
      </c>
      <c r="B65" s="180" t="s">
        <v>73</v>
      </c>
      <c r="C65" s="180" t="s">
        <v>94</v>
      </c>
      <c r="D65" s="180"/>
      <c r="E65" s="180"/>
      <c r="F65" s="180"/>
      <c r="G65" s="180"/>
      <c r="H65" s="181">
        <v>70000</v>
      </c>
      <c r="I65" s="181">
        <v>70000</v>
      </c>
    </row>
    <row r="66" spans="1:9" ht="96.6" outlineLevel="3">
      <c r="A66" s="179" t="s">
        <v>106</v>
      </c>
      <c r="B66" s="180" t="s">
        <v>73</v>
      </c>
      <c r="C66" s="180" t="s">
        <v>94</v>
      </c>
      <c r="D66" s="180" t="s">
        <v>67</v>
      </c>
      <c r="E66" s="180"/>
      <c r="F66" s="180"/>
      <c r="G66" s="180"/>
      <c r="H66" s="181">
        <v>70000</v>
      </c>
      <c r="I66" s="181">
        <v>70000</v>
      </c>
    </row>
    <row r="67" spans="1:9" ht="69" outlineLevel="4">
      <c r="A67" s="179" t="s">
        <v>107</v>
      </c>
      <c r="B67" s="180" t="s">
        <v>73</v>
      </c>
      <c r="C67" s="180" t="s">
        <v>94</v>
      </c>
      <c r="D67" s="180" t="s">
        <v>88</v>
      </c>
      <c r="E67" s="180"/>
      <c r="F67" s="180"/>
      <c r="G67" s="180"/>
      <c r="H67" s="181">
        <v>70000</v>
      </c>
      <c r="I67" s="181">
        <v>70000</v>
      </c>
    </row>
    <row r="68" spans="1:9" ht="41.4" outlineLevel="5">
      <c r="A68" s="179" t="s">
        <v>92</v>
      </c>
      <c r="B68" s="180" t="s">
        <v>73</v>
      </c>
      <c r="C68" s="180" t="s">
        <v>94</v>
      </c>
      <c r="D68" s="180" t="s">
        <v>93</v>
      </c>
      <c r="E68" s="180"/>
      <c r="F68" s="180"/>
      <c r="G68" s="180"/>
      <c r="H68" s="181">
        <v>70000</v>
      </c>
      <c r="I68" s="181">
        <v>70000</v>
      </c>
    </row>
    <row r="69" spans="1:9" ht="41.4" outlineLevel="6">
      <c r="A69" s="182" t="s">
        <v>113</v>
      </c>
      <c r="B69" s="183" t="s">
        <v>73</v>
      </c>
      <c r="C69" s="183" t="s">
        <v>94</v>
      </c>
      <c r="D69" s="183" t="s">
        <v>93</v>
      </c>
      <c r="E69" s="183" t="s">
        <v>201</v>
      </c>
      <c r="F69" s="183" t="s">
        <v>240</v>
      </c>
      <c r="G69" s="183" t="s">
        <v>114</v>
      </c>
      <c r="H69" s="184">
        <v>66500</v>
      </c>
      <c r="I69" s="184">
        <v>66500</v>
      </c>
    </row>
    <row r="70" spans="1:9" ht="27.6" outlineLevel="6">
      <c r="A70" s="182" t="s">
        <v>108</v>
      </c>
      <c r="B70" s="183" t="s">
        <v>73</v>
      </c>
      <c r="C70" s="183" t="s">
        <v>94</v>
      </c>
      <c r="D70" s="183" t="s">
        <v>93</v>
      </c>
      <c r="E70" s="183" t="s">
        <v>201</v>
      </c>
      <c r="F70" s="183" t="s">
        <v>194</v>
      </c>
      <c r="G70" s="183" t="s">
        <v>110</v>
      </c>
      <c r="H70" s="184">
        <v>3500</v>
      </c>
      <c r="I70" s="184">
        <v>3500</v>
      </c>
    </row>
    <row r="71" spans="1:9" ht="13.8" outlineLevel="2">
      <c r="A71" s="179" t="s">
        <v>279</v>
      </c>
      <c r="B71" s="180" t="s">
        <v>73</v>
      </c>
      <c r="C71" s="180" t="s">
        <v>280</v>
      </c>
      <c r="D71" s="180"/>
      <c r="E71" s="180"/>
      <c r="F71" s="180"/>
      <c r="G71" s="180"/>
      <c r="H71" s="181">
        <v>681200</v>
      </c>
      <c r="I71" s="181">
        <v>681200</v>
      </c>
    </row>
    <row r="72" spans="1:9" ht="96.6" outlineLevel="3">
      <c r="A72" s="179" t="s">
        <v>106</v>
      </c>
      <c r="B72" s="180" t="s">
        <v>73</v>
      </c>
      <c r="C72" s="180" t="s">
        <v>280</v>
      </c>
      <c r="D72" s="180" t="s">
        <v>67</v>
      </c>
      <c r="E72" s="180"/>
      <c r="F72" s="180"/>
      <c r="G72" s="180"/>
      <c r="H72" s="181">
        <v>681200</v>
      </c>
      <c r="I72" s="181">
        <v>681200</v>
      </c>
    </row>
    <row r="73" spans="1:9" ht="69" outlineLevel="4">
      <c r="A73" s="179" t="s">
        <v>107</v>
      </c>
      <c r="B73" s="180" t="s">
        <v>73</v>
      </c>
      <c r="C73" s="180" t="s">
        <v>280</v>
      </c>
      <c r="D73" s="180" t="s">
        <v>88</v>
      </c>
      <c r="E73" s="180"/>
      <c r="F73" s="180"/>
      <c r="G73" s="180"/>
      <c r="H73" s="181">
        <v>681200</v>
      </c>
      <c r="I73" s="181">
        <v>681200</v>
      </c>
    </row>
    <row r="74" spans="1:9" ht="41.4" outlineLevel="5">
      <c r="A74" s="179" t="s">
        <v>92</v>
      </c>
      <c r="B74" s="180" t="s">
        <v>73</v>
      </c>
      <c r="C74" s="180" t="s">
        <v>280</v>
      </c>
      <c r="D74" s="180" t="s">
        <v>93</v>
      </c>
      <c r="E74" s="180"/>
      <c r="F74" s="180"/>
      <c r="G74" s="180"/>
      <c r="H74" s="181">
        <v>681200</v>
      </c>
      <c r="I74" s="181">
        <v>681200</v>
      </c>
    </row>
    <row r="75" spans="1:9" ht="41.4" outlineLevel="6">
      <c r="A75" s="182" t="s">
        <v>113</v>
      </c>
      <c r="B75" s="183" t="s">
        <v>73</v>
      </c>
      <c r="C75" s="183" t="s">
        <v>280</v>
      </c>
      <c r="D75" s="183" t="s">
        <v>93</v>
      </c>
      <c r="E75" s="183" t="s">
        <v>201</v>
      </c>
      <c r="F75" s="183" t="s">
        <v>240</v>
      </c>
      <c r="G75" s="183" t="s">
        <v>114</v>
      </c>
      <c r="H75" s="184">
        <v>647140</v>
      </c>
      <c r="I75" s="184">
        <v>647140</v>
      </c>
    </row>
    <row r="76" spans="1:9" ht="27.6" outlineLevel="6">
      <c r="A76" s="182" t="s">
        <v>108</v>
      </c>
      <c r="B76" s="183" t="s">
        <v>73</v>
      </c>
      <c r="C76" s="183" t="s">
        <v>280</v>
      </c>
      <c r="D76" s="183" t="s">
        <v>93</v>
      </c>
      <c r="E76" s="183" t="s">
        <v>201</v>
      </c>
      <c r="F76" s="183" t="s">
        <v>194</v>
      </c>
      <c r="G76" s="183" t="s">
        <v>110</v>
      </c>
      <c r="H76" s="184">
        <v>34060</v>
      </c>
      <c r="I76" s="184">
        <v>34060</v>
      </c>
    </row>
    <row r="77" spans="1:9" ht="41.4">
      <c r="A77" s="179" t="s">
        <v>130</v>
      </c>
      <c r="B77" s="180" t="s">
        <v>74</v>
      </c>
      <c r="C77" s="180"/>
      <c r="D77" s="180"/>
      <c r="E77" s="180"/>
      <c r="F77" s="180"/>
      <c r="G77" s="180"/>
      <c r="H77" s="181">
        <v>916563</v>
      </c>
      <c r="I77" s="181">
        <v>0</v>
      </c>
    </row>
    <row r="78" spans="1:9" ht="55.2" outlineLevel="1">
      <c r="A78" s="179" t="s">
        <v>115</v>
      </c>
      <c r="B78" s="180" t="s">
        <v>74</v>
      </c>
      <c r="C78" s="180" t="s">
        <v>116</v>
      </c>
      <c r="D78" s="180"/>
      <c r="E78" s="180"/>
      <c r="F78" s="180"/>
      <c r="G78" s="180"/>
      <c r="H78" s="181">
        <v>916563</v>
      </c>
      <c r="I78" s="181">
        <v>0</v>
      </c>
    </row>
    <row r="79" spans="1:9" ht="55.2" outlineLevel="2">
      <c r="A79" s="179" t="s">
        <v>157</v>
      </c>
      <c r="B79" s="180" t="s">
        <v>74</v>
      </c>
      <c r="C79" s="180" t="s">
        <v>158</v>
      </c>
      <c r="D79" s="180"/>
      <c r="E79" s="180"/>
      <c r="F79" s="180"/>
      <c r="G79" s="180"/>
      <c r="H79" s="181">
        <v>916563</v>
      </c>
      <c r="I79" s="181">
        <v>0</v>
      </c>
    </row>
    <row r="80" spans="1:9" ht="96.6" outlineLevel="3">
      <c r="A80" s="179" t="s">
        <v>106</v>
      </c>
      <c r="B80" s="180" t="s">
        <v>74</v>
      </c>
      <c r="C80" s="180" t="s">
        <v>158</v>
      </c>
      <c r="D80" s="180" t="s">
        <v>67</v>
      </c>
      <c r="E80" s="180"/>
      <c r="F80" s="180"/>
      <c r="G80" s="180"/>
      <c r="H80" s="181">
        <v>916563</v>
      </c>
      <c r="I80" s="181">
        <v>0</v>
      </c>
    </row>
    <row r="81" spans="1:9" ht="193.2" outlineLevel="4">
      <c r="A81" s="185" t="s">
        <v>281</v>
      </c>
      <c r="B81" s="180" t="s">
        <v>74</v>
      </c>
      <c r="C81" s="180" t="s">
        <v>158</v>
      </c>
      <c r="D81" s="180" t="s">
        <v>282</v>
      </c>
      <c r="E81" s="180"/>
      <c r="F81" s="180"/>
      <c r="G81" s="180"/>
      <c r="H81" s="181">
        <v>916563</v>
      </c>
      <c r="I81" s="181">
        <v>0</v>
      </c>
    </row>
    <row r="82" spans="1:9" ht="27.6" outlineLevel="6">
      <c r="A82" s="182" t="s">
        <v>108</v>
      </c>
      <c r="B82" s="183" t="s">
        <v>74</v>
      </c>
      <c r="C82" s="183" t="s">
        <v>158</v>
      </c>
      <c r="D82" s="183" t="s">
        <v>282</v>
      </c>
      <c r="E82" s="183" t="s">
        <v>160</v>
      </c>
      <c r="F82" s="183" t="s">
        <v>194</v>
      </c>
      <c r="G82" s="183" t="s">
        <v>110</v>
      </c>
      <c r="H82" s="184">
        <v>916563</v>
      </c>
      <c r="I82" s="184">
        <v>0</v>
      </c>
    </row>
  </sheetData>
  <mergeCells count="6">
    <mergeCell ref="A10:G10"/>
    <mergeCell ref="A1:F1"/>
    <mergeCell ref="A6:H6"/>
    <mergeCell ref="A7:G7"/>
    <mergeCell ref="A8:G8"/>
    <mergeCell ref="A9:G9"/>
  </mergeCells>
  <pageMargins left="0.74803149606299213" right="0.74803149606299213" top="0.98425196850393704" bottom="0.98425196850393704" header="0.51181102362204722" footer="0.51181102362204722"/>
  <pageSetup paperSize="9" scale="99" orientation="landscape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L39"/>
  <sheetViews>
    <sheetView showGridLines="0" topLeftCell="A16" zoomScaleNormal="100" workbookViewId="0">
      <selection activeCell="G23" sqref="G23"/>
    </sheetView>
  </sheetViews>
  <sheetFormatPr defaultRowHeight="12.75" customHeight="1" outlineLevelRow="6"/>
  <cols>
    <col min="1" max="1" width="30.6640625" customWidth="1"/>
    <col min="2" max="3" width="10.33203125" customWidth="1"/>
    <col min="4" max="4" width="20.6640625" customWidth="1"/>
    <col min="5" max="6" width="10.33203125" customWidth="1"/>
    <col min="7" max="9" width="15.44140625" customWidth="1"/>
    <col min="10" max="10" width="9.109375" customWidth="1"/>
    <col min="11" max="11" width="12.6640625" bestFit="1" customWidth="1"/>
    <col min="12" max="12" width="18.6640625" customWidth="1"/>
    <col min="257" max="257" width="30.6640625" customWidth="1"/>
    <col min="258" max="259" width="10.33203125" customWidth="1"/>
    <col min="260" max="260" width="20.6640625" customWidth="1"/>
    <col min="261" max="262" width="10.33203125" customWidth="1"/>
    <col min="263" max="265" width="15.44140625" customWidth="1"/>
    <col min="266" max="266" width="9.109375" customWidth="1"/>
    <col min="513" max="513" width="30.6640625" customWidth="1"/>
    <col min="514" max="515" width="10.33203125" customWidth="1"/>
    <col min="516" max="516" width="20.6640625" customWidth="1"/>
    <col min="517" max="518" width="10.33203125" customWidth="1"/>
    <col min="519" max="521" width="15.44140625" customWidth="1"/>
    <col min="522" max="522" width="9.109375" customWidth="1"/>
    <col min="769" max="769" width="30.6640625" customWidth="1"/>
    <col min="770" max="771" width="10.33203125" customWidth="1"/>
    <col min="772" max="772" width="20.6640625" customWidth="1"/>
    <col min="773" max="774" width="10.33203125" customWidth="1"/>
    <col min="775" max="777" width="15.44140625" customWidth="1"/>
    <col min="778" max="778" width="9.109375" customWidth="1"/>
    <col min="1025" max="1025" width="30.6640625" customWidth="1"/>
    <col min="1026" max="1027" width="10.33203125" customWidth="1"/>
    <col min="1028" max="1028" width="20.6640625" customWidth="1"/>
    <col min="1029" max="1030" width="10.33203125" customWidth="1"/>
    <col min="1031" max="1033" width="15.44140625" customWidth="1"/>
    <col min="1034" max="1034" width="9.109375" customWidth="1"/>
    <col min="1281" max="1281" width="30.6640625" customWidth="1"/>
    <col min="1282" max="1283" width="10.33203125" customWidth="1"/>
    <col min="1284" max="1284" width="20.6640625" customWidth="1"/>
    <col min="1285" max="1286" width="10.33203125" customWidth="1"/>
    <col min="1287" max="1289" width="15.44140625" customWidth="1"/>
    <col min="1290" max="1290" width="9.109375" customWidth="1"/>
    <col min="1537" max="1537" width="30.6640625" customWidth="1"/>
    <col min="1538" max="1539" width="10.33203125" customWidth="1"/>
    <col min="1540" max="1540" width="20.6640625" customWidth="1"/>
    <col min="1541" max="1542" width="10.33203125" customWidth="1"/>
    <col min="1543" max="1545" width="15.44140625" customWidth="1"/>
    <col min="1546" max="1546" width="9.109375" customWidth="1"/>
    <col min="1793" max="1793" width="30.6640625" customWidth="1"/>
    <col min="1794" max="1795" width="10.33203125" customWidth="1"/>
    <col min="1796" max="1796" width="20.6640625" customWidth="1"/>
    <col min="1797" max="1798" width="10.33203125" customWidth="1"/>
    <col min="1799" max="1801" width="15.44140625" customWidth="1"/>
    <col min="1802" max="1802" width="9.109375" customWidth="1"/>
    <col min="2049" max="2049" width="30.6640625" customWidth="1"/>
    <col min="2050" max="2051" width="10.33203125" customWidth="1"/>
    <col min="2052" max="2052" width="20.6640625" customWidth="1"/>
    <col min="2053" max="2054" width="10.33203125" customWidth="1"/>
    <col min="2055" max="2057" width="15.44140625" customWidth="1"/>
    <col min="2058" max="2058" width="9.109375" customWidth="1"/>
    <col min="2305" max="2305" width="30.6640625" customWidth="1"/>
    <col min="2306" max="2307" width="10.33203125" customWidth="1"/>
    <col min="2308" max="2308" width="20.6640625" customWidth="1"/>
    <col min="2309" max="2310" width="10.33203125" customWidth="1"/>
    <col min="2311" max="2313" width="15.44140625" customWidth="1"/>
    <col min="2314" max="2314" width="9.109375" customWidth="1"/>
    <col min="2561" max="2561" width="30.6640625" customWidth="1"/>
    <col min="2562" max="2563" width="10.33203125" customWidth="1"/>
    <col min="2564" max="2564" width="20.6640625" customWidth="1"/>
    <col min="2565" max="2566" width="10.33203125" customWidth="1"/>
    <col min="2567" max="2569" width="15.44140625" customWidth="1"/>
    <col min="2570" max="2570" width="9.109375" customWidth="1"/>
    <col min="2817" max="2817" width="30.6640625" customWidth="1"/>
    <col min="2818" max="2819" width="10.33203125" customWidth="1"/>
    <col min="2820" max="2820" width="20.6640625" customWidth="1"/>
    <col min="2821" max="2822" width="10.33203125" customWidth="1"/>
    <col min="2823" max="2825" width="15.44140625" customWidth="1"/>
    <col min="2826" max="2826" width="9.109375" customWidth="1"/>
    <col min="3073" max="3073" width="30.6640625" customWidth="1"/>
    <col min="3074" max="3075" width="10.33203125" customWidth="1"/>
    <col min="3076" max="3076" width="20.6640625" customWidth="1"/>
    <col min="3077" max="3078" width="10.33203125" customWidth="1"/>
    <col min="3079" max="3081" width="15.44140625" customWidth="1"/>
    <col min="3082" max="3082" width="9.109375" customWidth="1"/>
    <col min="3329" max="3329" width="30.6640625" customWidth="1"/>
    <col min="3330" max="3331" width="10.33203125" customWidth="1"/>
    <col min="3332" max="3332" width="20.6640625" customWidth="1"/>
    <col min="3333" max="3334" width="10.33203125" customWidth="1"/>
    <col min="3335" max="3337" width="15.44140625" customWidth="1"/>
    <col min="3338" max="3338" width="9.109375" customWidth="1"/>
    <col min="3585" max="3585" width="30.6640625" customWidth="1"/>
    <col min="3586" max="3587" width="10.33203125" customWidth="1"/>
    <col min="3588" max="3588" width="20.6640625" customWidth="1"/>
    <col min="3589" max="3590" width="10.33203125" customWidth="1"/>
    <col min="3591" max="3593" width="15.44140625" customWidth="1"/>
    <col min="3594" max="3594" width="9.109375" customWidth="1"/>
    <col min="3841" max="3841" width="30.6640625" customWidth="1"/>
    <col min="3842" max="3843" width="10.33203125" customWidth="1"/>
    <col min="3844" max="3844" width="20.6640625" customWidth="1"/>
    <col min="3845" max="3846" width="10.33203125" customWidth="1"/>
    <col min="3847" max="3849" width="15.44140625" customWidth="1"/>
    <col min="3850" max="3850" width="9.109375" customWidth="1"/>
    <col min="4097" max="4097" width="30.6640625" customWidth="1"/>
    <col min="4098" max="4099" width="10.33203125" customWidth="1"/>
    <col min="4100" max="4100" width="20.6640625" customWidth="1"/>
    <col min="4101" max="4102" width="10.33203125" customWidth="1"/>
    <col min="4103" max="4105" width="15.44140625" customWidth="1"/>
    <col min="4106" max="4106" width="9.109375" customWidth="1"/>
    <col min="4353" max="4353" width="30.6640625" customWidth="1"/>
    <col min="4354" max="4355" width="10.33203125" customWidth="1"/>
    <col min="4356" max="4356" width="20.6640625" customWidth="1"/>
    <col min="4357" max="4358" width="10.33203125" customWidth="1"/>
    <col min="4359" max="4361" width="15.44140625" customWidth="1"/>
    <col min="4362" max="4362" width="9.109375" customWidth="1"/>
    <col min="4609" max="4609" width="30.6640625" customWidth="1"/>
    <col min="4610" max="4611" width="10.33203125" customWidth="1"/>
    <col min="4612" max="4612" width="20.6640625" customWidth="1"/>
    <col min="4613" max="4614" width="10.33203125" customWidth="1"/>
    <col min="4615" max="4617" width="15.44140625" customWidth="1"/>
    <col min="4618" max="4618" width="9.109375" customWidth="1"/>
    <col min="4865" max="4865" width="30.6640625" customWidth="1"/>
    <col min="4866" max="4867" width="10.33203125" customWidth="1"/>
    <col min="4868" max="4868" width="20.6640625" customWidth="1"/>
    <col min="4869" max="4870" width="10.33203125" customWidth="1"/>
    <col min="4871" max="4873" width="15.44140625" customWidth="1"/>
    <col min="4874" max="4874" width="9.109375" customWidth="1"/>
    <col min="5121" max="5121" width="30.6640625" customWidth="1"/>
    <col min="5122" max="5123" width="10.33203125" customWidth="1"/>
    <col min="5124" max="5124" width="20.6640625" customWidth="1"/>
    <col min="5125" max="5126" width="10.33203125" customWidth="1"/>
    <col min="5127" max="5129" width="15.44140625" customWidth="1"/>
    <col min="5130" max="5130" width="9.109375" customWidth="1"/>
    <col min="5377" max="5377" width="30.6640625" customWidth="1"/>
    <col min="5378" max="5379" width="10.33203125" customWidth="1"/>
    <col min="5380" max="5380" width="20.6640625" customWidth="1"/>
    <col min="5381" max="5382" width="10.33203125" customWidth="1"/>
    <col min="5383" max="5385" width="15.44140625" customWidth="1"/>
    <col min="5386" max="5386" width="9.109375" customWidth="1"/>
    <col min="5633" max="5633" width="30.6640625" customWidth="1"/>
    <col min="5634" max="5635" width="10.33203125" customWidth="1"/>
    <col min="5636" max="5636" width="20.6640625" customWidth="1"/>
    <col min="5637" max="5638" width="10.33203125" customWidth="1"/>
    <col min="5639" max="5641" width="15.44140625" customWidth="1"/>
    <col min="5642" max="5642" width="9.109375" customWidth="1"/>
    <col min="5889" max="5889" width="30.6640625" customWidth="1"/>
    <col min="5890" max="5891" width="10.33203125" customWidth="1"/>
    <col min="5892" max="5892" width="20.6640625" customWidth="1"/>
    <col min="5893" max="5894" width="10.33203125" customWidth="1"/>
    <col min="5895" max="5897" width="15.44140625" customWidth="1"/>
    <col min="5898" max="5898" width="9.109375" customWidth="1"/>
    <col min="6145" max="6145" width="30.6640625" customWidth="1"/>
    <col min="6146" max="6147" width="10.33203125" customWidth="1"/>
    <col min="6148" max="6148" width="20.6640625" customWidth="1"/>
    <col min="6149" max="6150" width="10.33203125" customWidth="1"/>
    <col min="6151" max="6153" width="15.44140625" customWidth="1"/>
    <col min="6154" max="6154" width="9.109375" customWidth="1"/>
    <col min="6401" max="6401" width="30.6640625" customWidth="1"/>
    <col min="6402" max="6403" width="10.33203125" customWidth="1"/>
    <col min="6404" max="6404" width="20.6640625" customWidth="1"/>
    <col min="6405" max="6406" width="10.33203125" customWidth="1"/>
    <col min="6407" max="6409" width="15.44140625" customWidth="1"/>
    <col min="6410" max="6410" width="9.109375" customWidth="1"/>
    <col min="6657" max="6657" width="30.6640625" customWidth="1"/>
    <col min="6658" max="6659" width="10.33203125" customWidth="1"/>
    <col min="6660" max="6660" width="20.6640625" customWidth="1"/>
    <col min="6661" max="6662" width="10.33203125" customWidth="1"/>
    <col min="6663" max="6665" width="15.44140625" customWidth="1"/>
    <col min="6666" max="6666" width="9.109375" customWidth="1"/>
    <col min="6913" max="6913" width="30.6640625" customWidth="1"/>
    <col min="6914" max="6915" width="10.33203125" customWidth="1"/>
    <col min="6916" max="6916" width="20.6640625" customWidth="1"/>
    <col min="6917" max="6918" width="10.33203125" customWidth="1"/>
    <col min="6919" max="6921" width="15.44140625" customWidth="1"/>
    <col min="6922" max="6922" width="9.109375" customWidth="1"/>
    <col min="7169" max="7169" width="30.6640625" customWidth="1"/>
    <col min="7170" max="7171" width="10.33203125" customWidth="1"/>
    <col min="7172" max="7172" width="20.6640625" customWidth="1"/>
    <col min="7173" max="7174" width="10.33203125" customWidth="1"/>
    <col min="7175" max="7177" width="15.44140625" customWidth="1"/>
    <col min="7178" max="7178" width="9.109375" customWidth="1"/>
    <col min="7425" max="7425" width="30.6640625" customWidth="1"/>
    <col min="7426" max="7427" width="10.33203125" customWidth="1"/>
    <col min="7428" max="7428" width="20.6640625" customWidth="1"/>
    <col min="7429" max="7430" width="10.33203125" customWidth="1"/>
    <col min="7431" max="7433" width="15.44140625" customWidth="1"/>
    <col min="7434" max="7434" width="9.109375" customWidth="1"/>
    <col min="7681" max="7681" width="30.6640625" customWidth="1"/>
    <col min="7682" max="7683" width="10.33203125" customWidth="1"/>
    <col min="7684" max="7684" width="20.6640625" customWidth="1"/>
    <col min="7685" max="7686" width="10.33203125" customWidth="1"/>
    <col min="7687" max="7689" width="15.44140625" customWidth="1"/>
    <col min="7690" max="7690" width="9.109375" customWidth="1"/>
    <col min="7937" max="7937" width="30.6640625" customWidth="1"/>
    <col min="7938" max="7939" width="10.33203125" customWidth="1"/>
    <col min="7940" max="7940" width="20.6640625" customWidth="1"/>
    <col min="7941" max="7942" width="10.33203125" customWidth="1"/>
    <col min="7943" max="7945" width="15.44140625" customWidth="1"/>
    <col min="7946" max="7946" width="9.109375" customWidth="1"/>
    <col min="8193" max="8193" width="30.6640625" customWidth="1"/>
    <col min="8194" max="8195" width="10.33203125" customWidth="1"/>
    <col min="8196" max="8196" width="20.6640625" customWidth="1"/>
    <col min="8197" max="8198" width="10.33203125" customWidth="1"/>
    <col min="8199" max="8201" width="15.44140625" customWidth="1"/>
    <col min="8202" max="8202" width="9.109375" customWidth="1"/>
    <col min="8449" max="8449" width="30.6640625" customWidth="1"/>
    <col min="8450" max="8451" width="10.33203125" customWidth="1"/>
    <col min="8452" max="8452" width="20.6640625" customWidth="1"/>
    <col min="8453" max="8454" width="10.33203125" customWidth="1"/>
    <col min="8455" max="8457" width="15.44140625" customWidth="1"/>
    <col min="8458" max="8458" width="9.109375" customWidth="1"/>
    <col min="8705" max="8705" width="30.6640625" customWidth="1"/>
    <col min="8706" max="8707" width="10.33203125" customWidth="1"/>
    <col min="8708" max="8708" width="20.6640625" customWidth="1"/>
    <col min="8709" max="8710" width="10.33203125" customWidth="1"/>
    <col min="8711" max="8713" width="15.44140625" customWidth="1"/>
    <col min="8714" max="8714" width="9.109375" customWidth="1"/>
    <col min="8961" max="8961" width="30.6640625" customWidth="1"/>
    <col min="8962" max="8963" width="10.33203125" customWidth="1"/>
    <col min="8964" max="8964" width="20.6640625" customWidth="1"/>
    <col min="8965" max="8966" width="10.33203125" customWidth="1"/>
    <col min="8967" max="8969" width="15.44140625" customWidth="1"/>
    <col min="8970" max="8970" width="9.109375" customWidth="1"/>
    <col min="9217" max="9217" width="30.6640625" customWidth="1"/>
    <col min="9218" max="9219" width="10.33203125" customWidth="1"/>
    <col min="9220" max="9220" width="20.6640625" customWidth="1"/>
    <col min="9221" max="9222" width="10.33203125" customWidth="1"/>
    <col min="9223" max="9225" width="15.44140625" customWidth="1"/>
    <col min="9226" max="9226" width="9.109375" customWidth="1"/>
    <col min="9473" max="9473" width="30.6640625" customWidth="1"/>
    <col min="9474" max="9475" width="10.33203125" customWidth="1"/>
    <col min="9476" max="9476" width="20.6640625" customWidth="1"/>
    <col min="9477" max="9478" width="10.33203125" customWidth="1"/>
    <col min="9479" max="9481" width="15.44140625" customWidth="1"/>
    <col min="9482" max="9482" width="9.109375" customWidth="1"/>
    <col min="9729" max="9729" width="30.6640625" customWidth="1"/>
    <col min="9730" max="9731" width="10.33203125" customWidth="1"/>
    <col min="9732" max="9732" width="20.6640625" customWidth="1"/>
    <col min="9733" max="9734" width="10.33203125" customWidth="1"/>
    <col min="9735" max="9737" width="15.44140625" customWidth="1"/>
    <col min="9738" max="9738" width="9.109375" customWidth="1"/>
    <col min="9985" max="9985" width="30.6640625" customWidth="1"/>
    <col min="9986" max="9987" width="10.33203125" customWidth="1"/>
    <col min="9988" max="9988" width="20.6640625" customWidth="1"/>
    <col min="9989" max="9990" width="10.33203125" customWidth="1"/>
    <col min="9991" max="9993" width="15.44140625" customWidth="1"/>
    <col min="9994" max="9994" width="9.109375" customWidth="1"/>
    <col min="10241" max="10241" width="30.6640625" customWidth="1"/>
    <col min="10242" max="10243" width="10.33203125" customWidth="1"/>
    <col min="10244" max="10244" width="20.6640625" customWidth="1"/>
    <col min="10245" max="10246" width="10.33203125" customWidth="1"/>
    <col min="10247" max="10249" width="15.44140625" customWidth="1"/>
    <col min="10250" max="10250" width="9.109375" customWidth="1"/>
    <col min="10497" max="10497" width="30.6640625" customWidth="1"/>
    <col min="10498" max="10499" width="10.33203125" customWidth="1"/>
    <col min="10500" max="10500" width="20.6640625" customWidth="1"/>
    <col min="10501" max="10502" width="10.33203125" customWidth="1"/>
    <col min="10503" max="10505" width="15.44140625" customWidth="1"/>
    <col min="10506" max="10506" width="9.109375" customWidth="1"/>
    <col min="10753" max="10753" width="30.6640625" customWidth="1"/>
    <col min="10754" max="10755" width="10.33203125" customWidth="1"/>
    <col min="10756" max="10756" width="20.6640625" customWidth="1"/>
    <col min="10757" max="10758" width="10.33203125" customWidth="1"/>
    <col min="10759" max="10761" width="15.44140625" customWidth="1"/>
    <col min="10762" max="10762" width="9.109375" customWidth="1"/>
    <col min="11009" max="11009" width="30.6640625" customWidth="1"/>
    <col min="11010" max="11011" width="10.33203125" customWidth="1"/>
    <col min="11012" max="11012" width="20.6640625" customWidth="1"/>
    <col min="11013" max="11014" width="10.33203125" customWidth="1"/>
    <col min="11015" max="11017" width="15.44140625" customWidth="1"/>
    <col min="11018" max="11018" width="9.109375" customWidth="1"/>
    <col min="11265" max="11265" width="30.6640625" customWidth="1"/>
    <col min="11266" max="11267" width="10.33203125" customWidth="1"/>
    <col min="11268" max="11268" width="20.6640625" customWidth="1"/>
    <col min="11269" max="11270" width="10.33203125" customWidth="1"/>
    <col min="11271" max="11273" width="15.44140625" customWidth="1"/>
    <col min="11274" max="11274" width="9.109375" customWidth="1"/>
    <col min="11521" max="11521" width="30.6640625" customWidth="1"/>
    <col min="11522" max="11523" width="10.33203125" customWidth="1"/>
    <col min="11524" max="11524" width="20.6640625" customWidth="1"/>
    <col min="11525" max="11526" width="10.33203125" customWidth="1"/>
    <col min="11527" max="11529" width="15.44140625" customWidth="1"/>
    <col min="11530" max="11530" width="9.109375" customWidth="1"/>
    <col min="11777" max="11777" width="30.6640625" customWidth="1"/>
    <col min="11778" max="11779" width="10.33203125" customWidth="1"/>
    <col min="11780" max="11780" width="20.6640625" customWidth="1"/>
    <col min="11781" max="11782" width="10.33203125" customWidth="1"/>
    <col min="11783" max="11785" width="15.44140625" customWidth="1"/>
    <col min="11786" max="11786" width="9.109375" customWidth="1"/>
    <col min="12033" max="12033" width="30.6640625" customWidth="1"/>
    <col min="12034" max="12035" width="10.33203125" customWidth="1"/>
    <col min="12036" max="12036" width="20.6640625" customWidth="1"/>
    <col min="12037" max="12038" width="10.33203125" customWidth="1"/>
    <col min="12039" max="12041" width="15.44140625" customWidth="1"/>
    <col min="12042" max="12042" width="9.109375" customWidth="1"/>
    <col min="12289" max="12289" width="30.6640625" customWidth="1"/>
    <col min="12290" max="12291" width="10.33203125" customWidth="1"/>
    <col min="12292" max="12292" width="20.6640625" customWidth="1"/>
    <col min="12293" max="12294" width="10.33203125" customWidth="1"/>
    <col min="12295" max="12297" width="15.44140625" customWidth="1"/>
    <col min="12298" max="12298" width="9.109375" customWidth="1"/>
    <col min="12545" max="12545" width="30.6640625" customWidth="1"/>
    <col min="12546" max="12547" width="10.33203125" customWidth="1"/>
    <col min="12548" max="12548" width="20.6640625" customWidth="1"/>
    <col min="12549" max="12550" width="10.33203125" customWidth="1"/>
    <col min="12551" max="12553" width="15.44140625" customWidth="1"/>
    <col min="12554" max="12554" width="9.109375" customWidth="1"/>
    <col min="12801" max="12801" width="30.6640625" customWidth="1"/>
    <col min="12802" max="12803" width="10.33203125" customWidth="1"/>
    <col min="12804" max="12804" width="20.6640625" customWidth="1"/>
    <col min="12805" max="12806" width="10.33203125" customWidth="1"/>
    <col min="12807" max="12809" width="15.44140625" customWidth="1"/>
    <col min="12810" max="12810" width="9.109375" customWidth="1"/>
    <col min="13057" max="13057" width="30.6640625" customWidth="1"/>
    <col min="13058" max="13059" width="10.33203125" customWidth="1"/>
    <col min="13060" max="13060" width="20.6640625" customWidth="1"/>
    <col min="13061" max="13062" width="10.33203125" customWidth="1"/>
    <col min="13063" max="13065" width="15.44140625" customWidth="1"/>
    <col min="13066" max="13066" width="9.109375" customWidth="1"/>
    <col min="13313" max="13313" width="30.6640625" customWidth="1"/>
    <col min="13314" max="13315" width="10.33203125" customWidth="1"/>
    <col min="13316" max="13316" width="20.6640625" customWidth="1"/>
    <col min="13317" max="13318" width="10.33203125" customWidth="1"/>
    <col min="13319" max="13321" width="15.44140625" customWidth="1"/>
    <col min="13322" max="13322" width="9.109375" customWidth="1"/>
    <col min="13569" max="13569" width="30.6640625" customWidth="1"/>
    <col min="13570" max="13571" width="10.33203125" customWidth="1"/>
    <col min="13572" max="13572" width="20.6640625" customWidth="1"/>
    <col min="13573" max="13574" width="10.33203125" customWidth="1"/>
    <col min="13575" max="13577" width="15.44140625" customWidth="1"/>
    <col min="13578" max="13578" width="9.109375" customWidth="1"/>
    <col min="13825" max="13825" width="30.6640625" customWidth="1"/>
    <col min="13826" max="13827" width="10.33203125" customWidth="1"/>
    <col min="13828" max="13828" width="20.6640625" customWidth="1"/>
    <col min="13829" max="13830" width="10.33203125" customWidth="1"/>
    <col min="13831" max="13833" width="15.44140625" customWidth="1"/>
    <col min="13834" max="13834" width="9.109375" customWidth="1"/>
    <col min="14081" max="14081" width="30.6640625" customWidth="1"/>
    <col min="14082" max="14083" width="10.33203125" customWidth="1"/>
    <col min="14084" max="14084" width="20.6640625" customWidth="1"/>
    <col min="14085" max="14086" width="10.33203125" customWidth="1"/>
    <col min="14087" max="14089" width="15.44140625" customWidth="1"/>
    <col min="14090" max="14090" width="9.109375" customWidth="1"/>
    <col min="14337" max="14337" width="30.6640625" customWidth="1"/>
    <col min="14338" max="14339" width="10.33203125" customWidth="1"/>
    <col min="14340" max="14340" width="20.6640625" customWidth="1"/>
    <col min="14341" max="14342" width="10.33203125" customWidth="1"/>
    <col min="14343" max="14345" width="15.44140625" customWidth="1"/>
    <col min="14346" max="14346" width="9.109375" customWidth="1"/>
    <col min="14593" max="14593" width="30.6640625" customWidth="1"/>
    <col min="14594" max="14595" width="10.33203125" customWidth="1"/>
    <col min="14596" max="14596" width="20.6640625" customWidth="1"/>
    <col min="14597" max="14598" width="10.33203125" customWidth="1"/>
    <col min="14599" max="14601" width="15.44140625" customWidth="1"/>
    <col min="14602" max="14602" width="9.109375" customWidth="1"/>
    <col min="14849" max="14849" width="30.6640625" customWidth="1"/>
    <col min="14850" max="14851" width="10.33203125" customWidth="1"/>
    <col min="14852" max="14852" width="20.6640625" customWidth="1"/>
    <col min="14853" max="14854" width="10.33203125" customWidth="1"/>
    <col min="14855" max="14857" width="15.44140625" customWidth="1"/>
    <col min="14858" max="14858" width="9.109375" customWidth="1"/>
    <col min="15105" max="15105" width="30.6640625" customWidth="1"/>
    <col min="15106" max="15107" width="10.33203125" customWidth="1"/>
    <col min="15108" max="15108" width="20.6640625" customWidth="1"/>
    <col min="15109" max="15110" width="10.33203125" customWidth="1"/>
    <col min="15111" max="15113" width="15.44140625" customWidth="1"/>
    <col min="15114" max="15114" width="9.109375" customWidth="1"/>
    <col min="15361" max="15361" width="30.6640625" customWidth="1"/>
    <col min="15362" max="15363" width="10.33203125" customWidth="1"/>
    <col min="15364" max="15364" width="20.6640625" customWidth="1"/>
    <col min="15365" max="15366" width="10.33203125" customWidth="1"/>
    <col min="15367" max="15369" width="15.44140625" customWidth="1"/>
    <col min="15370" max="15370" width="9.109375" customWidth="1"/>
    <col min="15617" max="15617" width="30.6640625" customWidth="1"/>
    <col min="15618" max="15619" width="10.33203125" customWidth="1"/>
    <col min="15620" max="15620" width="20.6640625" customWidth="1"/>
    <col min="15621" max="15622" width="10.33203125" customWidth="1"/>
    <col min="15623" max="15625" width="15.44140625" customWidth="1"/>
    <col min="15626" max="15626" width="9.109375" customWidth="1"/>
    <col min="15873" max="15873" width="30.6640625" customWidth="1"/>
    <col min="15874" max="15875" width="10.33203125" customWidth="1"/>
    <col min="15876" max="15876" width="20.6640625" customWidth="1"/>
    <col min="15877" max="15878" width="10.33203125" customWidth="1"/>
    <col min="15879" max="15881" width="15.44140625" customWidth="1"/>
    <col min="15882" max="15882" width="9.109375" customWidth="1"/>
    <col min="16129" max="16129" width="30.6640625" customWidth="1"/>
    <col min="16130" max="16131" width="10.33203125" customWidth="1"/>
    <col min="16132" max="16132" width="20.6640625" customWidth="1"/>
    <col min="16133" max="16134" width="10.33203125" customWidth="1"/>
    <col min="16135" max="16137" width="15.44140625" customWidth="1"/>
    <col min="16138" max="16138" width="9.109375" customWidth="1"/>
  </cols>
  <sheetData>
    <row r="1" spans="1:12" ht="46.8">
      <c r="A1" s="28" t="s">
        <v>97</v>
      </c>
      <c r="B1" s="28" t="s">
        <v>62</v>
      </c>
      <c r="C1" s="28" t="s">
        <v>63</v>
      </c>
      <c r="D1" s="28" t="s">
        <v>61</v>
      </c>
      <c r="E1" s="28" t="s">
        <v>64</v>
      </c>
      <c r="F1" s="28" t="s">
        <v>98</v>
      </c>
      <c r="G1" s="28" t="s">
        <v>99</v>
      </c>
      <c r="H1" s="28" t="s">
        <v>100</v>
      </c>
      <c r="I1" s="28" t="s">
        <v>101</v>
      </c>
    </row>
    <row r="2" spans="1:12" ht="69">
      <c r="A2" s="29" t="s">
        <v>102</v>
      </c>
      <c r="B2" s="30" t="s">
        <v>71</v>
      </c>
      <c r="C2" s="30"/>
      <c r="D2" s="30"/>
      <c r="E2" s="30"/>
      <c r="F2" s="30"/>
      <c r="G2" s="31">
        <v>25174576.550000001</v>
      </c>
      <c r="H2" s="31">
        <v>24112381.699999999</v>
      </c>
      <c r="I2" s="31">
        <v>1062194.8500000001</v>
      </c>
    </row>
    <row r="3" spans="1:12" ht="27.6" outlineLevel="1">
      <c r="A3" s="29" t="s">
        <v>103</v>
      </c>
      <c r="B3" s="30" t="s">
        <v>71</v>
      </c>
      <c r="C3" s="30" t="s">
        <v>104</v>
      </c>
      <c r="D3" s="30"/>
      <c r="E3" s="30"/>
      <c r="F3" s="30"/>
      <c r="G3" s="31">
        <v>727442.38</v>
      </c>
      <c r="H3" s="31">
        <v>418402</v>
      </c>
      <c r="I3" s="31">
        <v>309040.38</v>
      </c>
    </row>
    <row r="4" spans="1:12" ht="41.4" outlineLevel="2">
      <c r="A4" s="29" t="s">
        <v>105</v>
      </c>
      <c r="B4" s="30" t="s">
        <v>71</v>
      </c>
      <c r="C4" s="30" t="s">
        <v>91</v>
      </c>
      <c r="D4" s="30"/>
      <c r="E4" s="30"/>
      <c r="F4" s="30"/>
      <c r="G4" s="31">
        <v>727442.38</v>
      </c>
      <c r="H4" s="31">
        <v>418402</v>
      </c>
      <c r="I4" s="31">
        <v>309040.38</v>
      </c>
    </row>
    <row r="5" spans="1:12" ht="96.6" outlineLevel="3">
      <c r="A5" s="29" t="s">
        <v>106</v>
      </c>
      <c r="B5" s="30" t="s">
        <v>71</v>
      </c>
      <c r="C5" s="30" t="s">
        <v>91</v>
      </c>
      <c r="D5" s="30" t="s">
        <v>67</v>
      </c>
      <c r="E5" s="30"/>
      <c r="F5" s="30"/>
      <c r="G5" s="31">
        <v>727442.38</v>
      </c>
      <c r="H5" s="31">
        <v>418402</v>
      </c>
      <c r="I5" s="31">
        <v>309040.38</v>
      </c>
      <c r="K5" s="41"/>
      <c r="L5" s="41"/>
    </row>
    <row r="6" spans="1:12" ht="69" outlineLevel="4">
      <c r="A6" s="38" t="s">
        <v>107</v>
      </c>
      <c r="B6" s="39" t="s">
        <v>71</v>
      </c>
      <c r="C6" s="39" t="s">
        <v>91</v>
      </c>
      <c r="D6" s="39" t="s">
        <v>88</v>
      </c>
      <c r="E6" s="39"/>
      <c r="F6" s="39"/>
      <c r="G6" s="40">
        <v>727442.38</v>
      </c>
      <c r="H6" s="40">
        <v>418402</v>
      </c>
      <c r="I6" s="40">
        <v>309040.38</v>
      </c>
      <c r="K6" s="41"/>
      <c r="L6" s="41"/>
    </row>
    <row r="7" spans="1:12" ht="41.4" outlineLevel="5">
      <c r="A7" s="29" t="s">
        <v>89</v>
      </c>
      <c r="B7" s="30" t="s">
        <v>71</v>
      </c>
      <c r="C7" s="30" t="s">
        <v>91</v>
      </c>
      <c r="D7" s="30" t="s">
        <v>90</v>
      </c>
      <c r="E7" s="30"/>
      <c r="F7" s="30"/>
      <c r="G7" s="31">
        <v>75000</v>
      </c>
      <c r="H7" s="31">
        <v>75000</v>
      </c>
      <c r="I7" s="31">
        <v>0</v>
      </c>
    </row>
    <row r="8" spans="1:12" ht="27.6" outlineLevel="6">
      <c r="A8" s="32" t="s">
        <v>108</v>
      </c>
      <c r="B8" s="33" t="s">
        <v>71</v>
      </c>
      <c r="C8" s="33" t="s">
        <v>91</v>
      </c>
      <c r="D8" s="33" t="s">
        <v>90</v>
      </c>
      <c r="E8" s="33" t="s">
        <v>109</v>
      </c>
      <c r="F8" s="33" t="s">
        <v>110</v>
      </c>
      <c r="G8" s="34">
        <v>75000</v>
      </c>
      <c r="H8" s="34">
        <v>75000</v>
      </c>
      <c r="I8" s="34">
        <v>0</v>
      </c>
    </row>
    <row r="9" spans="1:12" ht="41.4" outlineLevel="5">
      <c r="A9" s="29" t="s">
        <v>111</v>
      </c>
      <c r="B9" s="30" t="s">
        <v>71</v>
      </c>
      <c r="C9" s="30" t="s">
        <v>91</v>
      </c>
      <c r="D9" s="30" t="s">
        <v>96</v>
      </c>
      <c r="E9" s="30"/>
      <c r="F9" s="30"/>
      <c r="G9" s="31">
        <v>509040.38</v>
      </c>
      <c r="H9" s="31">
        <v>200000</v>
      </c>
      <c r="I9" s="31">
        <v>309040.38</v>
      </c>
    </row>
    <row r="10" spans="1:12" ht="27.6" outlineLevel="6">
      <c r="A10" s="32" t="s">
        <v>108</v>
      </c>
      <c r="B10" s="33" t="s">
        <v>71</v>
      </c>
      <c r="C10" s="33" t="s">
        <v>91</v>
      </c>
      <c r="D10" s="33" t="s">
        <v>96</v>
      </c>
      <c r="E10" s="33" t="s">
        <v>112</v>
      </c>
      <c r="F10" s="33" t="s">
        <v>110</v>
      </c>
      <c r="G10" s="34">
        <v>509040.38</v>
      </c>
      <c r="H10" s="34">
        <v>200000</v>
      </c>
      <c r="I10" s="34">
        <v>309040.38</v>
      </c>
    </row>
    <row r="11" spans="1:12" ht="41.4" outlineLevel="5">
      <c r="A11" s="29" t="s">
        <v>92</v>
      </c>
      <c r="B11" s="30" t="s">
        <v>71</v>
      </c>
      <c r="C11" s="30" t="s">
        <v>91</v>
      </c>
      <c r="D11" s="30" t="s">
        <v>93</v>
      </c>
      <c r="E11" s="30"/>
      <c r="F11" s="30"/>
      <c r="G11" s="31">
        <v>143402</v>
      </c>
      <c r="H11" s="31">
        <v>143402</v>
      </c>
      <c r="I11" s="31">
        <v>0</v>
      </c>
    </row>
    <row r="12" spans="1:12" ht="27.6" outlineLevel="6">
      <c r="A12" s="32" t="s">
        <v>108</v>
      </c>
      <c r="B12" s="33" t="s">
        <v>71</v>
      </c>
      <c r="C12" s="33" t="s">
        <v>91</v>
      </c>
      <c r="D12" s="33" t="s">
        <v>93</v>
      </c>
      <c r="E12" s="33" t="s">
        <v>109</v>
      </c>
      <c r="F12" s="33" t="s">
        <v>110</v>
      </c>
      <c r="G12" s="34">
        <v>7170.1</v>
      </c>
      <c r="H12" s="34">
        <v>7170.1</v>
      </c>
      <c r="I12" s="34">
        <v>0</v>
      </c>
    </row>
    <row r="13" spans="1:12" ht="41.4" outlineLevel="6">
      <c r="A13" s="32" t="s">
        <v>113</v>
      </c>
      <c r="B13" s="33" t="s">
        <v>71</v>
      </c>
      <c r="C13" s="33" t="s">
        <v>91</v>
      </c>
      <c r="D13" s="33" t="s">
        <v>93</v>
      </c>
      <c r="E13" s="33" t="s">
        <v>109</v>
      </c>
      <c r="F13" s="33" t="s">
        <v>114</v>
      </c>
      <c r="G13" s="34">
        <v>136231.9</v>
      </c>
      <c r="H13" s="34">
        <v>136231.9</v>
      </c>
      <c r="I13" s="34">
        <v>0</v>
      </c>
    </row>
    <row r="14" spans="1:12" ht="55.2" outlineLevel="1">
      <c r="A14" s="29" t="s">
        <v>115</v>
      </c>
      <c r="B14" s="30" t="s">
        <v>71</v>
      </c>
      <c r="C14" s="30" t="s">
        <v>116</v>
      </c>
      <c r="D14" s="30"/>
      <c r="E14" s="30"/>
      <c r="F14" s="30"/>
      <c r="G14" s="31">
        <v>24447134.170000002</v>
      </c>
      <c r="H14" s="31">
        <v>23693979.699999999</v>
      </c>
      <c r="I14" s="31">
        <v>753154.47</v>
      </c>
    </row>
    <row r="15" spans="1:12" ht="82.8" outlineLevel="2">
      <c r="A15" s="29" t="s">
        <v>117</v>
      </c>
      <c r="B15" s="30" t="s">
        <v>71</v>
      </c>
      <c r="C15" s="30" t="s">
        <v>77</v>
      </c>
      <c r="D15" s="30"/>
      <c r="E15" s="30"/>
      <c r="F15" s="30"/>
      <c r="G15" s="31">
        <v>24447134.170000002</v>
      </c>
      <c r="H15" s="31">
        <v>23693979.699999999</v>
      </c>
      <c r="I15" s="31">
        <v>753154.47</v>
      </c>
    </row>
    <row r="16" spans="1:12" ht="96.6" outlineLevel="3">
      <c r="A16" s="29" t="s">
        <v>106</v>
      </c>
      <c r="B16" s="30" t="s">
        <v>71</v>
      </c>
      <c r="C16" s="30" t="s">
        <v>77</v>
      </c>
      <c r="D16" s="30" t="s">
        <v>67</v>
      </c>
      <c r="E16" s="30"/>
      <c r="F16" s="30"/>
      <c r="G16" s="31">
        <v>24447134.170000002</v>
      </c>
      <c r="H16" s="31">
        <v>23693979.699999999</v>
      </c>
      <c r="I16" s="31">
        <v>753154.47</v>
      </c>
    </row>
    <row r="17" spans="1:9" ht="82.8" outlineLevel="4">
      <c r="A17" s="38" t="s">
        <v>118</v>
      </c>
      <c r="B17" s="39" t="s">
        <v>71</v>
      </c>
      <c r="C17" s="39" t="s">
        <v>77</v>
      </c>
      <c r="D17" s="39" t="s">
        <v>76</v>
      </c>
      <c r="E17" s="39"/>
      <c r="F17" s="39"/>
      <c r="G17" s="40">
        <v>24447134.170000002</v>
      </c>
      <c r="H17" s="40">
        <v>23693979.699999999</v>
      </c>
      <c r="I17" s="40">
        <v>753154.47</v>
      </c>
    </row>
    <row r="18" spans="1:9" ht="110.4" outlineLevel="5">
      <c r="A18" s="29" t="s">
        <v>78</v>
      </c>
      <c r="B18" s="30" t="s">
        <v>71</v>
      </c>
      <c r="C18" s="30" t="s">
        <v>77</v>
      </c>
      <c r="D18" s="30" t="s">
        <v>79</v>
      </c>
      <c r="E18" s="30"/>
      <c r="F18" s="30"/>
      <c r="G18" s="31">
        <v>8354006.4800000004</v>
      </c>
      <c r="H18" s="31">
        <v>7813070.4699999997</v>
      </c>
      <c r="I18" s="31">
        <v>540936.01</v>
      </c>
    </row>
    <row r="19" spans="1:9" ht="27.6" outlineLevel="6">
      <c r="A19" s="32" t="s">
        <v>108</v>
      </c>
      <c r="B19" s="33" t="s">
        <v>71</v>
      </c>
      <c r="C19" s="33" t="s">
        <v>77</v>
      </c>
      <c r="D19" s="33" t="s">
        <v>79</v>
      </c>
      <c r="E19" s="33" t="s">
        <v>109</v>
      </c>
      <c r="F19" s="33" t="s">
        <v>110</v>
      </c>
      <c r="G19" s="34">
        <v>8351606.4800000004</v>
      </c>
      <c r="H19" s="34">
        <v>7813070.4699999997</v>
      </c>
      <c r="I19" s="34">
        <v>538536.01</v>
      </c>
    </row>
    <row r="20" spans="1:9" ht="27.6" outlineLevel="6">
      <c r="A20" s="32" t="s">
        <v>108</v>
      </c>
      <c r="B20" s="33" t="s">
        <v>71</v>
      </c>
      <c r="C20" s="33" t="s">
        <v>77</v>
      </c>
      <c r="D20" s="33" t="s">
        <v>79</v>
      </c>
      <c r="E20" s="33" t="s">
        <v>119</v>
      </c>
      <c r="F20" s="33" t="s">
        <v>110</v>
      </c>
      <c r="G20" s="34">
        <v>2400</v>
      </c>
      <c r="H20" s="34">
        <v>0</v>
      </c>
      <c r="I20" s="34">
        <v>2400</v>
      </c>
    </row>
    <row r="21" spans="1:9" ht="82.8" outlineLevel="5">
      <c r="A21" s="29" t="s">
        <v>82</v>
      </c>
      <c r="B21" s="30" t="s">
        <v>71</v>
      </c>
      <c r="C21" s="30" t="s">
        <v>77</v>
      </c>
      <c r="D21" s="30" t="s">
        <v>83</v>
      </c>
      <c r="E21" s="30"/>
      <c r="F21" s="30"/>
      <c r="G21" s="31">
        <v>16084109.689999999</v>
      </c>
      <c r="H21" s="31">
        <v>15871891.23</v>
      </c>
      <c r="I21" s="31">
        <v>212218.46</v>
      </c>
    </row>
    <row r="22" spans="1:9" ht="27.6" outlineLevel="6">
      <c r="A22" s="32" t="s">
        <v>108</v>
      </c>
      <c r="B22" s="33" t="s">
        <v>71</v>
      </c>
      <c r="C22" s="33" t="s">
        <v>77</v>
      </c>
      <c r="D22" s="33" t="s">
        <v>83</v>
      </c>
      <c r="E22" s="33" t="s">
        <v>120</v>
      </c>
      <c r="F22" s="33" t="s">
        <v>110</v>
      </c>
      <c r="G22" s="34">
        <v>11185269</v>
      </c>
      <c r="H22" s="34">
        <v>11185269</v>
      </c>
      <c r="I22" s="34">
        <v>0</v>
      </c>
    </row>
    <row r="23" spans="1:9" ht="27.6" outlineLevel="6">
      <c r="A23" s="32" t="s">
        <v>108</v>
      </c>
      <c r="B23" s="33" t="s">
        <v>71</v>
      </c>
      <c r="C23" s="33" t="s">
        <v>77</v>
      </c>
      <c r="D23" s="33" t="s">
        <v>83</v>
      </c>
      <c r="E23" s="33" t="s">
        <v>121</v>
      </c>
      <c r="F23" s="33" t="s">
        <v>110</v>
      </c>
      <c r="G23" s="34">
        <v>94820</v>
      </c>
      <c r="H23" s="34">
        <v>37654</v>
      </c>
      <c r="I23" s="34">
        <v>57166</v>
      </c>
    </row>
    <row r="24" spans="1:9" ht="27.6" outlineLevel="6">
      <c r="A24" s="32" t="s">
        <v>108</v>
      </c>
      <c r="B24" s="33" t="s">
        <v>71</v>
      </c>
      <c r="C24" s="33" t="s">
        <v>77</v>
      </c>
      <c r="D24" s="33" t="s">
        <v>83</v>
      </c>
      <c r="E24" s="33" t="s">
        <v>122</v>
      </c>
      <c r="F24" s="33" t="s">
        <v>110</v>
      </c>
      <c r="G24" s="34">
        <v>3377951</v>
      </c>
      <c r="H24" s="34">
        <v>3338891.05</v>
      </c>
      <c r="I24" s="34">
        <v>39059.949999999997</v>
      </c>
    </row>
    <row r="25" spans="1:9" ht="27.6" outlineLevel="6">
      <c r="A25" s="32" t="s">
        <v>108</v>
      </c>
      <c r="B25" s="33" t="s">
        <v>71</v>
      </c>
      <c r="C25" s="33" t="s">
        <v>77</v>
      </c>
      <c r="D25" s="33" t="s">
        <v>83</v>
      </c>
      <c r="E25" s="33" t="s">
        <v>109</v>
      </c>
      <c r="F25" s="33" t="s">
        <v>110</v>
      </c>
      <c r="G25" s="34">
        <v>1419569.69</v>
      </c>
      <c r="H25" s="34">
        <v>1309123.08</v>
      </c>
      <c r="I25" s="34">
        <v>110446.61</v>
      </c>
    </row>
    <row r="26" spans="1:9" ht="27.6" outlineLevel="6">
      <c r="A26" s="32" t="s">
        <v>108</v>
      </c>
      <c r="B26" s="33" t="s">
        <v>71</v>
      </c>
      <c r="C26" s="33" t="s">
        <v>77</v>
      </c>
      <c r="D26" s="33" t="s">
        <v>83</v>
      </c>
      <c r="E26" s="33" t="s">
        <v>119</v>
      </c>
      <c r="F26" s="33" t="s">
        <v>110</v>
      </c>
      <c r="G26" s="34">
        <v>2000</v>
      </c>
      <c r="H26" s="34">
        <v>0</v>
      </c>
      <c r="I26" s="34">
        <v>2000</v>
      </c>
    </row>
    <row r="27" spans="1:9" ht="27.6" outlineLevel="6">
      <c r="A27" s="32" t="s">
        <v>108</v>
      </c>
      <c r="B27" s="33" t="s">
        <v>71</v>
      </c>
      <c r="C27" s="33" t="s">
        <v>77</v>
      </c>
      <c r="D27" s="33" t="s">
        <v>83</v>
      </c>
      <c r="E27" s="33" t="s">
        <v>112</v>
      </c>
      <c r="F27" s="33" t="s">
        <v>110</v>
      </c>
      <c r="G27" s="34">
        <v>4500</v>
      </c>
      <c r="H27" s="34">
        <v>954.1</v>
      </c>
      <c r="I27" s="34">
        <v>3545.9</v>
      </c>
    </row>
    <row r="28" spans="1:9" ht="41.4" outlineLevel="5">
      <c r="A28" s="29" t="s">
        <v>123</v>
      </c>
      <c r="B28" s="30" t="s">
        <v>71</v>
      </c>
      <c r="C28" s="30" t="s">
        <v>77</v>
      </c>
      <c r="D28" s="30" t="s">
        <v>86</v>
      </c>
      <c r="E28" s="30"/>
      <c r="F28" s="30"/>
      <c r="G28" s="31">
        <v>9018</v>
      </c>
      <c r="H28" s="31">
        <v>9018</v>
      </c>
      <c r="I28" s="31">
        <v>0</v>
      </c>
    </row>
    <row r="29" spans="1:9" ht="27.6" outlineLevel="6">
      <c r="A29" s="32" t="s">
        <v>108</v>
      </c>
      <c r="B29" s="33" t="s">
        <v>71</v>
      </c>
      <c r="C29" s="33" t="s">
        <v>77</v>
      </c>
      <c r="D29" s="33" t="s">
        <v>86</v>
      </c>
      <c r="E29" s="33" t="s">
        <v>109</v>
      </c>
      <c r="F29" s="33" t="s">
        <v>110</v>
      </c>
      <c r="G29" s="34">
        <v>18</v>
      </c>
      <c r="H29" s="34">
        <v>18</v>
      </c>
      <c r="I29" s="34">
        <v>0</v>
      </c>
    </row>
    <row r="30" spans="1:9" ht="41.4" outlineLevel="6">
      <c r="A30" s="32" t="s">
        <v>113</v>
      </c>
      <c r="B30" s="33" t="s">
        <v>71</v>
      </c>
      <c r="C30" s="33" t="s">
        <v>77</v>
      </c>
      <c r="D30" s="33" t="s">
        <v>86</v>
      </c>
      <c r="E30" s="33" t="s">
        <v>109</v>
      </c>
      <c r="F30" s="33" t="s">
        <v>114</v>
      </c>
      <c r="G30" s="34">
        <v>9000</v>
      </c>
      <c r="H30" s="34">
        <v>9000</v>
      </c>
      <c r="I30" s="34">
        <v>0</v>
      </c>
    </row>
    <row r="31" spans="1:9" ht="41.4">
      <c r="A31" s="29" t="s">
        <v>72</v>
      </c>
      <c r="B31" s="30" t="s">
        <v>73</v>
      </c>
      <c r="C31" s="30"/>
      <c r="D31" s="30"/>
      <c r="E31" s="30"/>
      <c r="F31" s="30"/>
      <c r="G31" s="31">
        <v>404500.11</v>
      </c>
      <c r="H31" s="31">
        <v>404500.11</v>
      </c>
      <c r="I31" s="31">
        <v>0</v>
      </c>
    </row>
    <row r="32" spans="1:9" ht="13.8" outlineLevel="1">
      <c r="A32" s="29" t="s">
        <v>124</v>
      </c>
      <c r="B32" s="30" t="s">
        <v>73</v>
      </c>
      <c r="C32" s="30" t="s">
        <v>125</v>
      </c>
      <c r="D32" s="30"/>
      <c r="E32" s="30"/>
      <c r="F32" s="30"/>
      <c r="G32" s="31">
        <v>404500.11</v>
      </c>
      <c r="H32" s="31">
        <v>404500.11</v>
      </c>
      <c r="I32" s="31">
        <v>0</v>
      </c>
    </row>
    <row r="33" spans="1:9" ht="27.6" outlineLevel="2">
      <c r="A33" s="29" t="s">
        <v>126</v>
      </c>
      <c r="B33" s="30" t="s">
        <v>73</v>
      </c>
      <c r="C33" s="30" t="s">
        <v>127</v>
      </c>
      <c r="D33" s="30"/>
      <c r="E33" s="30"/>
      <c r="F33" s="30"/>
      <c r="G33" s="31">
        <v>404500.11</v>
      </c>
      <c r="H33" s="31">
        <v>404500.11</v>
      </c>
      <c r="I33" s="31">
        <v>0</v>
      </c>
    </row>
    <row r="34" spans="1:9" ht="96.6" outlineLevel="3">
      <c r="A34" s="29" t="s">
        <v>106</v>
      </c>
      <c r="B34" s="30" t="s">
        <v>73</v>
      </c>
      <c r="C34" s="30" t="s">
        <v>127</v>
      </c>
      <c r="D34" s="30" t="s">
        <v>67</v>
      </c>
      <c r="E34" s="30"/>
      <c r="F34" s="30"/>
      <c r="G34" s="31">
        <v>404500.11</v>
      </c>
      <c r="H34" s="31">
        <v>404500.11</v>
      </c>
      <c r="I34" s="31">
        <v>0</v>
      </c>
    </row>
    <row r="35" spans="1:9" ht="69" outlineLevel="4">
      <c r="A35" s="38" t="s">
        <v>107</v>
      </c>
      <c r="B35" s="39" t="s">
        <v>73</v>
      </c>
      <c r="C35" s="39" t="s">
        <v>127</v>
      </c>
      <c r="D35" s="39" t="s">
        <v>88</v>
      </c>
      <c r="E35" s="39"/>
      <c r="F35" s="39"/>
      <c r="G35" s="40">
        <v>404500.11</v>
      </c>
      <c r="H35" s="40">
        <v>404500.11</v>
      </c>
      <c r="I35" s="40">
        <v>0</v>
      </c>
    </row>
    <row r="36" spans="1:9" ht="41.4" outlineLevel="5">
      <c r="A36" s="29" t="s">
        <v>92</v>
      </c>
      <c r="B36" s="30" t="s">
        <v>73</v>
      </c>
      <c r="C36" s="30" t="s">
        <v>127</v>
      </c>
      <c r="D36" s="30" t="s">
        <v>93</v>
      </c>
      <c r="E36" s="30"/>
      <c r="F36" s="30"/>
      <c r="G36" s="31">
        <v>404500.11</v>
      </c>
      <c r="H36" s="31">
        <v>404500.11</v>
      </c>
      <c r="I36" s="31">
        <v>0</v>
      </c>
    </row>
    <row r="37" spans="1:9" ht="27.6" outlineLevel="6">
      <c r="A37" s="32" t="s">
        <v>108</v>
      </c>
      <c r="B37" s="33" t="s">
        <v>73</v>
      </c>
      <c r="C37" s="33" t="s">
        <v>127</v>
      </c>
      <c r="D37" s="33" t="s">
        <v>93</v>
      </c>
      <c r="E37" s="33" t="s">
        <v>128</v>
      </c>
      <c r="F37" s="33" t="s">
        <v>110</v>
      </c>
      <c r="G37" s="34">
        <v>20225.009999999998</v>
      </c>
      <c r="H37" s="34">
        <v>20225.009999999998</v>
      </c>
      <c r="I37" s="34">
        <v>0</v>
      </c>
    </row>
    <row r="38" spans="1:9" ht="41.4" outlineLevel="6">
      <c r="A38" s="32" t="s">
        <v>113</v>
      </c>
      <c r="B38" s="33" t="s">
        <v>73</v>
      </c>
      <c r="C38" s="33" t="s">
        <v>127</v>
      </c>
      <c r="D38" s="33" t="s">
        <v>93</v>
      </c>
      <c r="E38" s="33" t="s">
        <v>128</v>
      </c>
      <c r="F38" s="33" t="s">
        <v>114</v>
      </c>
      <c r="G38" s="34">
        <v>384275.1</v>
      </c>
      <c r="H38" s="34">
        <v>384275.1</v>
      </c>
      <c r="I38" s="34">
        <v>0</v>
      </c>
    </row>
    <row r="39" spans="1:9" ht="13.8">
      <c r="A39" s="35" t="s">
        <v>129</v>
      </c>
      <c r="B39" s="36"/>
      <c r="C39" s="36"/>
      <c r="D39" s="36"/>
      <c r="E39" s="36"/>
      <c r="F39" s="36"/>
      <c r="G39" s="37">
        <v>25579076.66</v>
      </c>
      <c r="H39" s="37">
        <v>24516881.809999999</v>
      </c>
      <c r="I39" s="37">
        <v>1062194.8500000001</v>
      </c>
    </row>
  </sheetData>
  <pageMargins left="0.74803149606299213" right="0.74803149606299213" top="0.98425196850393704" bottom="0.98425196850393704" header="0.51181102362204722" footer="0.51181102362204722"/>
  <pageSetup paperSize="9" scale="95" orientation="landscape" r:id="rId1"/>
  <headerFooter alignWithMargins="0"/>
  <colBreaks count="1" manualBreakCount="1">
    <brk id="9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31</vt:i4>
      </vt:variant>
    </vt:vector>
  </HeadingPairs>
  <TitlesOfParts>
    <vt:vector size="42" baseType="lpstr">
      <vt:lpstr>Показатели I-II квартал</vt:lpstr>
      <vt:lpstr>Средства бюджета I-IV квартал</vt:lpstr>
      <vt:lpstr>Средства по кодам I-IV квартал</vt:lpstr>
      <vt:lpstr>Бюджет-2021</vt:lpstr>
      <vt:lpstr>Бюджет-2022 II Квартал</vt:lpstr>
      <vt:lpstr>Бюджет-2022 III Квартал</vt:lpstr>
      <vt:lpstr>Бюджет-2022 IV Квартал</vt:lpstr>
      <vt:lpstr>Бюджет - 2023 I-II квартал</vt:lpstr>
      <vt:lpstr>Бюджет 2020</vt:lpstr>
      <vt:lpstr>Роспись расходов</vt:lpstr>
      <vt:lpstr>Бюджет - I-IV квартал</vt:lpstr>
      <vt:lpstr>'Бюджет - 2023 I-II квартал'!APPT</vt:lpstr>
      <vt:lpstr>'Бюджет - I-IV квартал'!APPT</vt:lpstr>
      <vt:lpstr>'Бюджет 2020'!APPT</vt:lpstr>
      <vt:lpstr>'Бюджет-2021'!APPT</vt:lpstr>
      <vt:lpstr>'Бюджет-2022 II Квартал'!APPT</vt:lpstr>
      <vt:lpstr>'Бюджет-2022 III Квартал'!APPT</vt:lpstr>
      <vt:lpstr>'Бюджет-2022 IV Квартал'!APPT</vt:lpstr>
      <vt:lpstr>'Бюджет - 2023 I-II квартал'!FIO</vt:lpstr>
      <vt:lpstr>'Бюджет - I-IV квартал'!FIO</vt:lpstr>
      <vt:lpstr>'Бюджет 2020'!FIO</vt:lpstr>
      <vt:lpstr>'Бюджет-2021'!FIO</vt:lpstr>
      <vt:lpstr>'Бюджет-2022 II Квартал'!FIO</vt:lpstr>
      <vt:lpstr>'Бюджет-2022 III Квартал'!FIO</vt:lpstr>
      <vt:lpstr>'Бюджет-2022 IV Квартал'!FIO</vt:lpstr>
      <vt:lpstr>'Бюджет 2020'!LAST_CELL</vt:lpstr>
      <vt:lpstr>'Бюджет-2021'!LAST_CELL</vt:lpstr>
      <vt:lpstr>'Бюджет-2022 II Квартал'!LAST_CELL</vt:lpstr>
      <vt:lpstr>'Бюджет-2022 III Квартал'!LAST_CELL</vt:lpstr>
      <vt:lpstr>'Бюджет - 2023 I-II квартал'!SIGN</vt:lpstr>
      <vt:lpstr>'Бюджет - I-IV квартал'!SIGN</vt:lpstr>
      <vt:lpstr>'Бюджет 2020'!SIGN</vt:lpstr>
      <vt:lpstr>'Бюджет-2021'!SIGN</vt:lpstr>
      <vt:lpstr>'Бюджет-2022 II Квартал'!SIGN</vt:lpstr>
      <vt:lpstr>'Бюджет-2022 III Квартал'!SIGN</vt:lpstr>
      <vt:lpstr>'Бюджет-2022 IV Квартал'!SIGN</vt:lpstr>
      <vt:lpstr>'Показатели I-II квартал'!Заголовки_для_печати</vt:lpstr>
      <vt:lpstr>'Средства бюджета I-IV квартал'!Заголовки_для_печати</vt:lpstr>
      <vt:lpstr>'Средства по кодам I-IV квартал'!Заголовки_для_печати</vt:lpstr>
      <vt:lpstr>'Бюджет - 2023 I-II квартал'!Область_печати</vt:lpstr>
      <vt:lpstr>'Бюджет 2020'!Область_печати</vt:lpstr>
      <vt:lpstr>'Роспись расходов'!Область_печати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Мольков</dc:creator>
  <cp:lastModifiedBy>Savina</cp:lastModifiedBy>
  <cp:lastPrinted>2023-08-07T03:48:04Z</cp:lastPrinted>
  <dcterms:created xsi:type="dcterms:W3CDTF">2021-02-10T00:36:54Z</dcterms:created>
  <dcterms:modified xsi:type="dcterms:W3CDTF">2024-04-27T03:30:34Z</dcterms:modified>
</cp:coreProperties>
</file>