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56" yWindow="420" windowWidth="23256" windowHeight="12036"/>
  </bookViews>
  <sheets>
    <sheet name="Лист2" sheetId="4" r:id="rId1"/>
  </sheets>
  <definedNames>
    <definedName name="_xlnm.Print_Area" localSheetId="0">Лист2!$A$1:$M$64</definedName>
  </definedNames>
  <calcPr calcId="125725"/>
</workbook>
</file>

<file path=xl/calcChain.xml><?xml version="1.0" encoding="utf-8"?>
<calcChain xmlns="http://schemas.openxmlformats.org/spreadsheetml/2006/main">
  <c r="J13" i="4"/>
  <c r="H36"/>
  <c r="I36"/>
  <c r="H39"/>
  <c r="I39"/>
  <c r="L33" l="1"/>
  <c r="L51"/>
  <c r="L27"/>
  <c r="L21"/>
  <c r="L24"/>
  <c r="L30"/>
  <c r="K14" l="1"/>
  <c r="K13" s="1"/>
  <c r="K11" l="1"/>
  <c r="L14"/>
  <c r="J14"/>
  <c r="I14"/>
  <c r="H14"/>
  <c r="I13" l="1"/>
  <c r="I11" s="1"/>
  <c r="H13"/>
  <c r="H11" s="1"/>
  <c r="J11" l="1"/>
  <c r="L11" s="1"/>
</calcChain>
</file>

<file path=xl/sharedStrings.xml><?xml version="1.0" encoding="utf-8"?>
<sst xmlns="http://schemas.openxmlformats.org/spreadsheetml/2006/main" count="210" uniqueCount="70">
  <si>
    <t>факт</t>
  </si>
  <si>
    <t>план</t>
  </si>
  <si>
    <t>Приложение N 7</t>
  </si>
  <si>
    <t xml:space="preserve">Статус (муниципальная  программа, подпрограмма)      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</si>
  <si>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</si>
  <si>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</si>
  <si>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</si>
  <si>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>Администрация ЗАТО г. Железногорск</t>
  </si>
  <si>
    <t>Х</t>
  </si>
  <si>
    <t>009</t>
  </si>
  <si>
    <t>План на год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</si>
  <si>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</si>
  <si>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</si>
  <si>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</si>
  <si>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</si>
  <si>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</si>
  <si>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</si>
  <si>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</si>
  <si>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1800000000</t>
  </si>
  <si>
    <t>180F255550</t>
  </si>
  <si>
    <t>0409</t>
  </si>
  <si>
    <t>Расходы на реализацию мероприятий по благоустройству, направленных на формирование современной городской среды</t>
  </si>
  <si>
    <t>в том числе:</t>
  </si>
  <si>
    <t>0503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</si>
  <si>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</si>
  <si>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 xml:space="preserve"> Расходы по годам , рублей                </t>
  </si>
  <si>
    <t>и реализации муниципальных программ ЗАТО Железногорск</t>
  </si>
  <si>
    <t>к Порядку принятия решений о разработке, формировании</t>
  </si>
  <si>
    <t>1800000040</t>
  </si>
  <si>
    <t>Отдельное мероприятие 5</t>
  </si>
  <si>
    <t>Отдельное мероприятие 6</t>
  </si>
  <si>
    <t>Расходы на благоустройство объекта: Линейный "Нейтрино-парк"</t>
  </si>
  <si>
    <t>Реализация комплекса мероприятий по благоустройству по результатам Всероссийского конкурса лучших проектов создания комфортной городской среды</t>
  </si>
  <si>
    <t>630</t>
  </si>
  <si>
    <t>620</t>
  </si>
  <si>
    <t>180F254240</t>
  </si>
  <si>
    <t>180F25424F</t>
  </si>
  <si>
    <t>Расходы на реализацию комплекса мероприятий по благоустройству по результатам Всероссийского конкурса лучших проектов создания комфортной городской среды</t>
  </si>
  <si>
    <t>Отдельное мероприятие 9</t>
  </si>
  <si>
    <t>Отдельное мероприятие 8</t>
  </si>
  <si>
    <t>Разработка проекта благоустройства общественной территории по объекту: "Толгут парк"</t>
  </si>
  <si>
    <t>Отдельное мероприятие 7</t>
  </si>
  <si>
    <t>Разработка проекта благоустройства общественной территории по объекту: "Спортивный бульвар, в границах от спортивного комплекса «Октябрь» до Центральной аллеи, вдоль ул. Парковая"</t>
  </si>
  <si>
    <t>И.о. руководителя УГХ</t>
  </si>
  <si>
    <t xml:space="preserve"> 2023 (текущий год)          </t>
  </si>
  <si>
    <t xml:space="preserve">  2022 (отчетный   год) </t>
  </si>
  <si>
    <t xml:space="preserve">Отдельное мероприятие 3 </t>
  </si>
  <si>
    <t xml:space="preserve">Расходы на благоустройство объекта: Линейный "Нейтрино-парк"            </t>
  </si>
  <si>
    <t>1800000080</t>
  </si>
  <si>
    <t>410</t>
  </si>
  <si>
    <t>Обеспечение технологического присоединения к сетям электроснабжения</t>
  </si>
  <si>
    <t>1800000090</t>
  </si>
  <si>
    <t>Расходы на благоустройство общественной территории по объекту "Толгут-парк"</t>
  </si>
  <si>
    <t>1800000110</t>
  </si>
  <si>
    <t>Расходы победителям конкурса лучших проектов создания комфортной городской среды</t>
  </si>
  <si>
    <t>180F274510</t>
  </si>
  <si>
    <t>1800000070</t>
  </si>
  <si>
    <t>244</t>
  </si>
  <si>
    <t>1800000060</t>
  </si>
  <si>
    <t>Расходы на благоустройство "Cпортивного бульвара"</t>
  </si>
  <si>
    <t>Отдельное мероприятие 10</t>
  </si>
  <si>
    <t>Расходы на проектно-сметную документацию по проекту «Общественная территория Пляж (прилегающая к городскому озеру г. Железногорск, объединенная с западной частью парка им. С.М. Кирова)»</t>
  </si>
  <si>
    <t>1800000120</t>
  </si>
  <si>
    <t>%</t>
  </si>
  <si>
    <t>Примечание</t>
  </si>
  <si>
    <t>отчетный период январь - декабрь
факт</t>
  </si>
  <si>
    <t>Экономия фактически появилась в рамках конкурентной процедуры</t>
  </si>
  <si>
    <t>В связи со сложившийся экономией по результатам торгов</t>
  </si>
  <si>
    <t>"Формирование современной городской среды на 2018-2025 годы"</t>
  </si>
  <si>
    <t>Ю.С. Масалов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</si>
</sst>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/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3" fillId="0" borderId="0" xfId="0" applyFont="1" applyBorder="1" applyAlignment="1"/>
    <xf numFmtId="0" fontId="0" fillId="4" borderId="0" xfId="0" applyFill="1" applyAlignment="1">
      <alignment vertical="center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/>
    <xf numFmtId="0" fontId="0" fillId="4" borderId="0" xfId="0" applyFill="1"/>
    <xf numFmtId="49" fontId="0" fillId="4" borderId="0" xfId="0" applyNumberFormat="1" applyFill="1" applyAlignment="1">
      <alignment vertical="center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4" borderId="2" xfId="0" applyNumberFormat="1" applyFont="1" applyFill="1" applyBorder="1" applyAlignment="1">
      <alignment horizontal="center" vertical="center" wrapText="1"/>
    </xf>
    <xf numFmtId="2" fontId="6" fillId="4" borderId="3" xfId="0" applyNumberFormat="1" applyFont="1" applyFill="1" applyBorder="1" applyAlignment="1">
      <alignment horizontal="center" vertical="center" wrapText="1"/>
    </xf>
    <xf numFmtId="2" fontId="6" fillId="4" borderId="4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0"/>
  <sheetViews>
    <sheetView tabSelected="1" view="pageBreakPreview" topLeftCell="A21" zoomScale="70" zoomScaleNormal="100" zoomScaleSheetLayoutView="70" workbookViewId="0">
      <selection activeCell="K55" sqref="K55"/>
    </sheetView>
  </sheetViews>
  <sheetFormatPr defaultColWidth="9.109375" defaultRowHeight="14.4"/>
  <cols>
    <col min="1" max="1" width="14.5546875" style="17" customWidth="1"/>
    <col min="2" max="2" width="44.33203125" style="2" customWidth="1"/>
    <col min="3" max="3" width="38.33203125" style="2" customWidth="1"/>
    <col min="4" max="4" width="18.6640625" style="2" customWidth="1"/>
    <col min="5" max="5" width="6" style="2" customWidth="1"/>
    <col min="6" max="6" width="9.6640625" style="2" customWidth="1"/>
    <col min="7" max="7" width="7.33203125" style="11" customWidth="1"/>
    <col min="8" max="8" width="14.44140625" style="2" customWidth="1"/>
    <col min="9" max="9" width="17.88671875" style="2" customWidth="1"/>
    <col min="10" max="10" width="17" style="35" customWidth="1"/>
    <col min="11" max="11" width="14.44140625" style="35" customWidth="1"/>
    <col min="12" max="12" width="16.44140625" style="2" hidden="1" customWidth="1"/>
    <col min="13" max="13" width="14.5546875" style="2" bestFit="1" customWidth="1"/>
    <col min="14" max="16384" width="9.109375" style="2"/>
  </cols>
  <sheetData>
    <row r="1" spans="1:14">
      <c r="I1" s="3" t="s">
        <v>2</v>
      </c>
    </row>
    <row r="2" spans="1:14">
      <c r="I2" s="3" t="s">
        <v>27</v>
      </c>
    </row>
    <row r="3" spans="1:14">
      <c r="I3" s="3" t="s">
        <v>26</v>
      </c>
    </row>
    <row r="5" spans="1:14" ht="105.75" customHeight="1">
      <c r="A5" s="81" t="s">
        <v>24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4"/>
    </row>
    <row r="6" spans="1:14">
      <c r="A6" s="18"/>
      <c r="B6" s="3"/>
      <c r="C6" s="3"/>
      <c r="D6" s="3"/>
      <c r="E6" s="3"/>
      <c r="F6" s="3"/>
      <c r="G6" s="12"/>
      <c r="H6" s="3"/>
      <c r="I6" s="3"/>
      <c r="J6" s="36"/>
      <c r="K6" s="36"/>
      <c r="L6" s="1"/>
    </row>
    <row r="7" spans="1:14" s="6" customFormat="1" ht="15" customHeight="1">
      <c r="A7" s="75" t="s">
        <v>3</v>
      </c>
      <c r="B7" s="76" t="s">
        <v>4</v>
      </c>
      <c r="C7" s="76" t="s">
        <v>16</v>
      </c>
      <c r="D7" s="76" t="s">
        <v>11</v>
      </c>
      <c r="E7" s="76"/>
      <c r="F7" s="76"/>
      <c r="G7" s="76"/>
      <c r="H7" s="76" t="s">
        <v>25</v>
      </c>
      <c r="I7" s="76"/>
      <c r="J7" s="76"/>
      <c r="K7" s="76"/>
      <c r="L7" s="57" t="s">
        <v>63</v>
      </c>
      <c r="M7" s="51" t="s">
        <v>64</v>
      </c>
    </row>
    <row r="8" spans="1:14" s="6" customFormat="1" ht="15.75" customHeight="1">
      <c r="A8" s="75"/>
      <c r="B8" s="76"/>
      <c r="C8" s="76"/>
      <c r="D8" s="76" t="s">
        <v>12</v>
      </c>
      <c r="E8" s="76" t="s">
        <v>13</v>
      </c>
      <c r="F8" s="76" t="s">
        <v>14</v>
      </c>
      <c r="G8" s="76" t="s">
        <v>15</v>
      </c>
      <c r="H8" s="76" t="s">
        <v>45</v>
      </c>
      <c r="I8" s="76"/>
      <c r="J8" s="77" t="s">
        <v>44</v>
      </c>
      <c r="K8" s="77"/>
      <c r="L8" s="57"/>
      <c r="M8" s="52"/>
    </row>
    <row r="9" spans="1:14" s="6" customFormat="1" ht="26.25" customHeight="1">
      <c r="A9" s="75"/>
      <c r="B9" s="76"/>
      <c r="C9" s="76"/>
      <c r="D9" s="76"/>
      <c r="E9" s="76"/>
      <c r="F9" s="76"/>
      <c r="G9" s="76"/>
      <c r="H9" s="76"/>
      <c r="I9" s="76"/>
      <c r="J9" s="77" t="s">
        <v>10</v>
      </c>
      <c r="K9" s="77" t="s">
        <v>65</v>
      </c>
      <c r="L9" s="57"/>
      <c r="M9" s="52"/>
    </row>
    <row r="10" spans="1:14" s="6" customFormat="1" ht="32.25" customHeight="1">
      <c r="A10" s="75"/>
      <c r="B10" s="76"/>
      <c r="C10" s="76"/>
      <c r="D10" s="76"/>
      <c r="E10" s="76"/>
      <c r="F10" s="76"/>
      <c r="G10" s="76"/>
      <c r="H10" s="24" t="s">
        <v>1</v>
      </c>
      <c r="I10" s="24" t="s">
        <v>0</v>
      </c>
      <c r="J10" s="77"/>
      <c r="K10" s="77"/>
      <c r="L10" s="57"/>
      <c r="M10" s="53"/>
    </row>
    <row r="11" spans="1:14" s="6" customFormat="1" ht="97.5" customHeight="1">
      <c r="A11" s="78" t="s">
        <v>5</v>
      </c>
      <c r="B11" s="79" t="s">
        <v>68</v>
      </c>
      <c r="C11" s="7" t="s">
        <v>6</v>
      </c>
      <c r="D11" s="8" t="s">
        <v>18</v>
      </c>
      <c r="E11" s="9" t="s">
        <v>8</v>
      </c>
      <c r="F11" s="9" t="s">
        <v>8</v>
      </c>
      <c r="G11" s="9" t="s">
        <v>8</v>
      </c>
      <c r="H11" s="15">
        <f>H13</f>
        <v>168825360</v>
      </c>
      <c r="I11" s="15">
        <f>I13</f>
        <v>157469510.63</v>
      </c>
      <c r="J11" s="25">
        <f>J13</f>
        <v>107690956.55000001</v>
      </c>
      <c r="K11" s="25">
        <f>K13</f>
        <v>107640956.55000001</v>
      </c>
      <c r="L11" s="40">
        <f>K11/J11*100</f>
        <v>99.953570846056337</v>
      </c>
      <c r="M11" s="46" t="s">
        <v>67</v>
      </c>
      <c r="N11" s="10"/>
    </row>
    <row r="12" spans="1:14" s="6" customFormat="1" ht="13.8">
      <c r="A12" s="78"/>
      <c r="B12" s="79"/>
      <c r="C12" s="7" t="s">
        <v>17</v>
      </c>
      <c r="D12" s="8"/>
      <c r="E12" s="7"/>
      <c r="F12" s="7"/>
      <c r="G12" s="24"/>
      <c r="H12" s="15"/>
      <c r="I12" s="15"/>
      <c r="J12" s="25"/>
      <c r="K12" s="25"/>
      <c r="L12" s="41"/>
      <c r="M12" s="42"/>
    </row>
    <row r="13" spans="1:14" s="6" customFormat="1" ht="32.25" customHeight="1">
      <c r="A13" s="78"/>
      <c r="B13" s="79"/>
      <c r="C13" s="26" t="s">
        <v>7</v>
      </c>
      <c r="D13" s="27" t="s">
        <v>18</v>
      </c>
      <c r="E13" s="28" t="s">
        <v>8</v>
      </c>
      <c r="F13" s="28" t="s">
        <v>8</v>
      </c>
      <c r="G13" s="28" t="s">
        <v>8</v>
      </c>
      <c r="H13" s="25">
        <f>H23+H29+H32+H35+H14+H24+H36+H39+H42+H45+H48</f>
        <v>168825360</v>
      </c>
      <c r="I13" s="25">
        <f>I23+I29+I32+I35+I14+I24+I36+I39+I42+I45+I48</f>
        <v>157469510.63</v>
      </c>
      <c r="J13" s="25">
        <f>J21+J27+J30+J33+J14+J24+J36+J39+J42+J45+J48+J51</f>
        <v>107690956.55000001</v>
      </c>
      <c r="K13" s="25">
        <f>K21+K27+K30+K33+K14+K24+K36+K39+K42+K45+K48+K51</f>
        <v>107640956.55000001</v>
      </c>
      <c r="L13" s="41"/>
      <c r="M13" s="42"/>
    </row>
    <row r="14" spans="1:14" s="19" customFormat="1" ht="19.5" customHeight="1">
      <c r="A14" s="77" t="s">
        <v>46</v>
      </c>
      <c r="B14" s="82" t="s">
        <v>21</v>
      </c>
      <c r="C14" s="26" t="s">
        <v>6</v>
      </c>
      <c r="D14" s="27" t="s">
        <v>19</v>
      </c>
      <c r="E14" s="28" t="s">
        <v>8</v>
      </c>
      <c r="F14" s="28" t="s">
        <v>8</v>
      </c>
      <c r="G14" s="28" t="s">
        <v>8</v>
      </c>
      <c r="H14" s="25">
        <f>H16+H17+H18+H19+H20</f>
        <v>37391191.999999993</v>
      </c>
      <c r="I14" s="25">
        <f>I16+I17+I18+I19+I20</f>
        <v>37391191.999999993</v>
      </c>
      <c r="J14" s="25">
        <f>J16+J17+J18+J19+J20</f>
        <v>38409375.990000002</v>
      </c>
      <c r="K14" s="25">
        <f>K16+K17+K18+K19+K20</f>
        <v>38409375.990000002</v>
      </c>
      <c r="L14" s="58">
        <f>K14/J14*100</f>
        <v>100</v>
      </c>
      <c r="M14" s="54"/>
    </row>
    <row r="15" spans="1:14" s="6" customFormat="1" ht="19.5" customHeight="1">
      <c r="A15" s="77"/>
      <c r="B15" s="82"/>
      <c r="C15" s="26" t="s">
        <v>22</v>
      </c>
      <c r="D15" s="27"/>
      <c r="E15" s="29"/>
      <c r="F15" s="29"/>
      <c r="G15" s="30"/>
      <c r="H15" s="25"/>
      <c r="I15" s="25"/>
      <c r="J15" s="25"/>
      <c r="K15" s="25"/>
      <c r="L15" s="59"/>
      <c r="M15" s="55"/>
    </row>
    <row r="16" spans="1:14" s="6" customFormat="1" ht="24" customHeight="1">
      <c r="A16" s="77"/>
      <c r="B16" s="82"/>
      <c r="C16" s="26" t="s">
        <v>7</v>
      </c>
      <c r="D16" s="27" t="s">
        <v>19</v>
      </c>
      <c r="E16" s="27" t="s">
        <v>9</v>
      </c>
      <c r="F16" s="27" t="s">
        <v>20</v>
      </c>
      <c r="G16" s="27">
        <v>810</v>
      </c>
      <c r="H16" s="25">
        <v>5023559.2</v>
      </c>
      <c r="I16" s="25">
        <v>5023559.2</v>
      </c>
      <c r="J16" s="15">
        <v>9164752.9000000004</v>
      </c>
      <c r="K16" s="15">
        <v>9164752.9000000004</v>
      </c>
      <c r="L16" s="59"/>
      <c r="M16" s="55"/>
    </row>
    <row r="17" spans="1:13" s="6" customFormat="1" ht="24" customHeight="1">
      <c r="A17" s="77"/>
      <c r="B17" s="82"/>
      <c r="C17" s="26" t="s">
        <v>7</v>
      </c>
      <c r="D17" s="27" t="s">
        <v>19</v>
      </c>
      <c r="E17" s="27" t="s">
        <v>9</v>
      </c>
      <c r="F17" s="27" t="s">
        <v>23</v>
      </c>
      <c r="G17" s="27">
        <v>810</v>
      </c>
      <c r="H17" s="25">
        <v>5408687.2599999998</v>
      </c>
      <c r="I17" s="25">
        <v>5408687.2599999998</v>
      </c>
      <c r="J17" s="15">
        <v>2052605.47</v>
      </c>
      <c r="K17" s="15">
        <v>2052605.47</v>
      </c>
      <c r="L17" s="59"/>
      <c r="M17" s="55"/>
    </row>
    <row r="18" spans="1:13" s="6" customFormat="1" ht="24" customHeight="1">
      <c r="A18" s="77"/>
      <c r="B18" s="82"/>
      <c r="C18" s="26" t="s">
        <v>7</v>
      </c>
      <c r="D18" s="27" t="s">
        <v>19</v>
      </c>
      <c r="E18" s="27" t="s">
        <v>9</v>
      </c>
      <c r="F18" s="27" t="s">
        <v>23</v>
      </c>
      <c r="G18" s="27">
        <v>240</v>
      </c>
      <c r="H18" s="25">
        <v>26173834.98</v>
      </c>
      <c r="I18" s="25">
        <v>26173834.98</v>
      </c>
      <c r="J18" s="15">
        <v>27192017.620000001</v>
      </c>
      <c r="K18" s="15">
        <v>27192017.620000001</v>
      </c>
      <c r="L18" s="59"/>
      <c r="M18" s="56"/>
    </row>
    <row r="19" spans="1:13" s="6" customFormat="1" ht="24" hidden="1" customHeight="1">
      <c r="A19" s="77"/>
      <c r="B19" s="82"/>
      <c r="C19" s="7" t="s">
        <v>7</v>
      </c>
      <c r="D19" s="8" t="s">
        <v>19</v>
      </c>
      <c r="E19" s="8" t="s">
        <v>9</v>
      </c>
      <c r="F19" s="8" t="s">
        <v>20</v>
      </c>
      <c r="G19" s="8" t="s">
        <v>33</v>
      </c>
      <c r="H19" s="15">
        <v>667993.87</v>
      </c>
      <c r="I19" s="15">
        <v>667993.87</v>
      </c>
      <c r="J19" s="44">
        <v>0</v>
      </c>
      <c r="K19" s="44">
        <v>0</v>
      </c>
      <c r="L19" s="59"/>
      <c r="M19" s="43"/>
    </row>
    <row r="20" spans="1:13" s="6" customFormat="1" ht="24" hidden="1" customHeight="1">
      <c r="A20" s="77"/>
      <c r="B20" s="82"/>
      <c r="C20" s="7" t="s">
        <v>7</v>
      </c>
      <c r="D20" s="8" t="s">
        <v>19</v>
      </c>
      <c r="E20" s="8" t="s">
        <v>9</v>
      </c>
      <c r="F20" s="8" t="s">
        <v>23</v>
      </c>
      <c r="G20" s="13">
        <v>630</v>
      </c>
      <c r="H20" s="15">
        <v>117116.69</v>
      </c>
      <c r="I20" s="15">
        <v>117116.69</v>
      </c>
      <c r="J20" s="44">
        <v>0</v>
      </c>
      <c r="K20" s="44">
        <v>0</v>
      </c>
      <c r="L20" s="60"/>
      <c r="M20" s="42"/>
    </row>
    <row r="21" spans="1:13" s="6" customFormat="1" ht="32.25" customHeight="1">
      <c r="A21" s="65" t="s">
        <v>29</v>
      </c>
      <c r="B21" s="68" t="s">
        <v>59</v>
      </c>
      <c r="C21" s="7" t="s">
        <v>6</v>
      </c>
      <c r="D21" s="8" t="s">
        <v>48</v>
      </c>
      <c r="E21" s="9" t="s">
        <v>8</v>
      </c>
      <c r="F21" s="9" t="s">
        <v>8</v>
      </c>
      <c r="G21" s="9" t="s">
        <v>8</v>
      </c>
      <c r="H21" s="15">
        <v>0</v>
      </c>
      <c r="I21" s="15">
        <v>0</v>
      </c>
      <c r="J21" s="15">
        <v>6872850.5300000003</v>
      </c>
      <c r="K21" s="15">
        <v>6872850.5300000003</v>
      </c>
      <c r="L21" s="58">
        <f>K21/J21*100</f>
        <v>100</v>
      </c>
      <c r="M21" s="51"/>
    </row>
    <row r="22" spans="1:13" s="6" customFormat="1" ht="32.25" customHeight="1">
      <c r="A22" s="66"/>
      <c r="B22" s="69"/>
      <c r="C22" s="7" t="s">
        <v>17</v>
      </c>
      <c r="D22" s="8"/>
      <c r="E22" s="16"/>
      <c r="F22" s="16"/>
      <c r="G22" s="16"/>
      <c r="H22" s="15"/>
      <c r="I22" s="15"/>
      <c r="J22" s="15"/>
      <c r="K22" s="15"/>
      <c r="L22" s="59"/>
      <c r="M22" s="52"/>
    </row>
    <row r="23" spans="1:13" s="6" customFormat="1" ht="32.25" customHeight="1">
      <c r="A23" s="67"/>
      <c r="B23" s="70"/>
      <c r="C23" s="7" t="s">
        <v>7</v>
      </c>
      <c r="D23" s="21" t="s">
        <v>48</v>
      </c>
      <c r="E23" s="21" t="s">
        <v>9</v>
      </c>
      <c r="F23" s="21" t="s">
        <v>23</v>
      </c>
      <c r="G23" s="21">
        <v>240</v>
      </c>
      <c r="H23" s="15">
        <v>0</v>
      </c>
      <c r="I23" s="15">
        <v>0</v>
      </c>
      <c r="J23" s="15">
        <v>6872850.5300000003</v>
      </c>
      <c r="K23" s="15">
        <v>6872850.5300000003</v>
      </c>
      <c r="L23" s="60"/>
      <c r="M23" s="53"/>
    </row>
    <row r="24" spans="1:13" s="22" customFormat="1" ht="24" customHeight="1">
      <c r="A24" s="65" t="s">
        <v>30</v>
      </c>
      <c r="B24" s="71" t="s">
        <v>54</v>
      </c>
      <c r="C24" s="20" t="s">
        <v>6</v>
      </c>
      <c r="D24" s="21" t="s">
        <v>55</v>
      </c>
      <c r="E24" s="16" t="s">
        <v>8</v>
      </c>
      <c r="F24" s="16" t="s">
        <v>8</v>
      </c>
      <c r="G24" s="16" t="s">
        <v>8</v>
      </c>
      <c r="H24" s="15">
        <v>0</v>
      </c>
      <c r="I24" s="15">
        <v>0</v>
      </c>
      <c r="J24" s="15">
        <v>50353535</v>
      </c>
      <c r="K24" s="15">
        <v>50353535</v>
      </c>
      <c r="L24" s="64">
        <f>K24/J24*100</f>
        <v>100</v>
      </c>
      <c r="M24" s="54"/>
    </row>
    <row r="25" spans="1:13" s="22" customFormat="1" ht="24" customHeight="1">
      <c r="A25" s="66"/>
      <c r="B25" s="72"/>
      <c r="C25" s="20" t="s">
        <v>22</v>
      </c>
      <c r="D25" s="21"/>
      <c r="E25" s="21"/>
      <c r="F25" s="21"/>
      <c r="G25" s="23"/>
      <c r="H25" s="15"/>
      <c r="I25" s="15"/>
      <c r="J25" s="15"/>
      <c r="K25" s="15"/>
      <c r="L25" s="64"/>
      <c r="M25" s="55"/>
    </row>
    <row r="26" spans="1:13" s="22" customFormat="1" ht="24" customHeight="1">
      <c r="A26" s="67"/>
      <c r="B26" s="73"/>
      <c r="C26" s="20" t="s">
        <v>7</v>
      </c>
      <c r="D26" s="21" t="s">
        <v>55</v>
      </c>
      <c r="E26" s="21" t="s">
        <v>9</v>
      </c>
      <c r="F26" s="21" t="s">
        <v>23</v>
      </c>
      <c r="G26" s="21">
        <v>240</v>
      </c>
      <c r="H26" s="15">
        <v>0</v>
      </c>
      <c r="I26" s="15">
        <v>0</v>
      </c>
      <c r="J26" s="15">
        <v>50353535</v>
      </c>
      <c r="K26" s="15">
        <v>50353535</v>
      </c>
      <c r="L26" s="64"/>
      <c r="M26" s="56"/>
    </row>
    <row r="27" spans="1:13" s="6" customFormat="1" ht="32.25" customHeight="1">
      <c r="A27" s="65" t="s">
        <v>41</v>
      </c>
      <c r="B27" s="68" t="s">
        <v>47</v>
      </c>
      <c r="C27" s="7" t="s">
        <v>6</v>
      </c>
      <c r="D27" s="8" t="s">
        <v>28</v>
      </c>
      <c r="E27" s="9" t="s">
        <v>8</v>
      </c>
      <c r="F27" s="9" t="s">
        <v>8</v>
      </c>
      <c r="G27" s="9" t="s">
        <v>8</v>
      </c>
      <c r="H27" s="15">
        <v>0</v>
      </c>
      <c r="I27" s="15">
        <v>0</v>
      </c>
      <c r="J27" s="15">
        <v>7904548.4500000002</v>
      </c>
      <c r="K27" s="15">
        <v>7904548.4500000002</v>
      </c>
      <c r="L27" s="64">
        <f>K27/J27*100</f>
        <v>100</v>
      </c>
      <c r="M27" s="51"/>
    </row>
    <row r="28" spans="1:13" s="6" customFormat="1" ht="32.25" customHeight="1">
      <c r="A28" s="66"/>
      <c r="B28" s="69"/>
      <c r="C28" s="7" t="s">
        <v>22</v>
      </c>
      <c r="D28" s="8"/>
      <c r="E28" s="8"/>
      <c r="F28" s="8"/>
      <c r="G28" s="8"/>
      <c r="H28" s="15"/>
      <c r="I28" s="15"/>
      <c r="J28" s="15"/>
      <c r="K28" s="15"/>
      <c r="L28" s="64"/>
      <c r="M28" s="52"/>
    </row>
    <row r="29" spans="1:13" s="6" customFormat="1" ht="32.25" customHeight="1">
      <c r="A29" s="67"/>
      <c r="B29" s="70"/>
      <c r="C29" s="7" t="s">
        <v>7</v>
      </c>
      <c r="D29" s="8" t="s">
        <v>28</v>
      </c>
      <c r="E29" s="8" t="s">
        <v>9</v>
      </c>
      <c r="F29" s="8" t="s">
        <v>23</v>
      </c>
      <c r="G29" s="8" t="s">
        <v>49</v>
      </c>
      <c r="H29" s="15">
        <v>0</v>
      </c>
      <c r="I29" s="15">
        <v>0</v>
      </c>
      <c r="J29" s="15">
        <v>7904548.4500000002</v>
      </c>
      <c r="K29" s="15">
        <v>7904548.4500000002</v>
      </c>
      <c r="L29" s="64"/>
      <c r="M29" s="53"/>
    </row>
    <row r="30" spans="1:13" s="6" customFormat="1" ht="32.25" customHeight="1">
      <c r="A30" s="65" t="s">
        <v>39</v>
      </c>
      <c r="B30" s="68" t="s">
        <v>50</v>
      </c>
      <c r="C30" s="7" t="s">
        <v>6</v>
      </c>
      <c r="D30" s="8" t="s">
        <v>51</v>
      </c>
      <c r="E30" s="9" t="s">
        <v>8</v>
      </c>
      <c r="F30" s="9" t="s">
        <v>8</v>
      </c>
      <c r="G30" s="9" t="s">
        <v>8</v>
      </c>
      <c r="H30" s="15">
        <v>0</v>
      </c>
      <c r="I30" s="15">
        <v>0</v>
      </c>
      <c r="J30" s="15">
        <v>50144.4</v>
      </c>
      <c r="K30" s="15">
        <v>50144.4</v>
      </c>
      <c r="L30" s="58">
        <f>K30/J30*100</f>
        <v>100</v>
      </c>
      <c r="M30" s="51"/>
    </row>
    <row r="31" spans="1:13" s="6" customFormat="1" ht="32.25" customHeight="1">
      <c r="A31" s="66"/>
      <c r="B31" s="69"/>
      <c r="C31" s="7" t="s">
        <v>22</v>
      </c>
      <c r="D31" s="8"/>
      <c r="E31" s="16"/>
      <c r="F31" s="16"/>
      <c r="G31" s="16"/>
      <c r="H31" s="15"/>
      <c r="I31" s="15"/>
      <c r="J31" s="15"/>
      <c r="K31" s="15"/>
      <c r="L31" s="59"/>
      <c r="M31" s="52"/>
    </row>
    <row r="32" spans="1:13" s="6" customFormat="1" ht="32.25" customHeight="1">
      <c r="A32" s="67"/>
      <c r="B32" s="70"/>
      <c r="C32" s="7" t="s">
        <v>7</v>
      </c>
      <c r="D32" s="8" t="s">
        <v>51</v>
      </c>
      <c r="E32" s="8" t="s">
        <v>9</v>
      </c>
      <c r="F32" s="8" t="s">
        <v>23</v>
      </c>
      <c r="G32" s="8">
        <v>240</v>
      </c>
      <c r="H32" s="15">
        <v>0</v>
      </c>
      <c r="I32" s="15">
        <v>0</v>
      </c>
      <c r="J32" s="15">
        <v>50144.4</v>
      </c>
      <c r="K32" s="15">
        <v>50144.4</v>
      </c>
      <c r="L32" s="60"/>
      <c r="M32" s="53"/>
    </row>
    <row r="33" spans="1:13" s="6" customFormat="1" ht="32.25" customHeight="1">
      <c r="A33" s="65" t="s">
        <v>38</v>
      </c>
      <c r="B33" s="68" t="s">
        <v>52</v>
      </c>
      <c r="C33" s="7" t="s">
        <v>6</v>
      </c>
      <c r="D33" s="8" t="s">
        <v>53</v>
      </c>
      <c r="E33" s="9" t="s">
        <v>8</v>
      </c>
      <c r="F33" s="9" t="s">
        <v>8</v>
      </c>
      <c r="G33" s="9" t="s">
        <v>8</v>
      </c>
      <c r="H33" s="15">
        <v>0</v>
      </c>
      <c r="I33" s="15">
        <v>0</v>
      </c>
      <c r="J33" s="15">
        <v>100502.18</v>
      </c>
      <c r="K33" s="15">
        <v>100502.18</v>
      </c>
      <c r="L33" s="61">
        <f>K35/J35*100</f>
        <v>100</v>
      </c>
      <c r="M33" s="51"/>
    </row>
    <row r="34" spans="1:13" s="6" customFormat="1" ht="32.25" customHeight="1">
      <c r="A34" s="66"/>
      <c r="B34" s="69"/>
      <c r="C34" s="7" t="s">
        <v>22</v>
      </c>
      <c r="D34" s="8"/>
      <c r="E34" s="16"/>
      <c r="F34" s="16"/>
      <c r="G34" s="16"/>
      <c r="H34" s="15"/>
      <c r="I34" s="15"/>
      <c r="J34" s="15"/>
      <c r="K34" s="15"/>
      <c r="L34" s="62"/>
      <c r="M34" s="52"/>
    </row>
    <row r="35" spans="1:13" s="6" customFormat="1" ht="32.25" customHeight="1">
      <c r="A35" s="67"/>
      <c r="B35" s="70"/>
      <c r="C35" s="7" t="s">
        <v>7</v>
      </c>
      <c r="D35" s="8" t="s">
        <v>53</v>
      </c>
      <c r="E35" s="8" t="s">
        <v>9</v>
      </c>
      <c r="F35" s="8" t="s">
        <v>23</v>
      </c>
      <c r="G35" s="8">
        <v>240</v>
      </c>
      <c r="H35" s="8">
        <v>0</v>
      </c>
      <c r="I35" s="8">
        <v>0</v>
      </c>
      <c r="J35" s="45">
        <v>100502.18</v>
      </c>
      <c r="K35" s="21">
        <v>100502.18</v>
      </c>
      <c r="L35" s="63"/>
      <c r="M35" s="53"/>
    </row>
    <row r="36" spans="1:13" s="6" customFormat="1" ht="45" customHeight="1">
      <c r="A36" s="48" t="s">
        <v>29</v>
      </c>
      <c r="B36" s="68" t="s">
        <v>31</v>
      </c>
      <c r="C36" s="20" t="s">
        <v>6</v>
      </c>
      <c r="D36" s="8" t="s">
        <v>28</v>
      </c>
      <c r="E36" s="8" t="s">
        <v>8</v>
      </c>
      <c r="F36" s="8" t="s">
        <v>8</v>
      </c>
      <c r="G36" s="8" t="s">
        <v>8</v>
      </c>
      <c r="H36" s="8">
        <f>H38</f>
        <v>41439168</v>
      </c>
      <c r="I36" s="8">
        <f>I38</f>
        <v>30083318.629999999</v>
      </c>
      <c r="J36" s="21">
        <v>0</v>
      </c>
      <c r="K36" s="21">
        <v>0</v>
      </c>
      <c r="L36" s="61"/>
      <c r="M36" s="51"/>
    </row>
    <row r="37" spans="1:13" s="6" customFormat="1" ht="24" customHeight="1">
      <c r="A37" s="49"/>
      <c r="B37" s="69"/>
      <c r="C37" s="20" t="s">
        <v>22</v>
      </c>
      <c r="D37" s="8"/>
      <c r="E37" s="8"/>
      <c r="F37" s="8"/>
      <c r="G37" s="8"/>
      <c r="H37" s="8"/>
      <c r="I37" s="8"/>
      <c r="J37" s="21"/>
      <c r="K37" s="21"/>
      <c r="L37" s="62"/>
      <c r="M37" s="52"/>
    </row>
    <row r="38" spans="1:13" s="6" customFormat="1" ht="36.75" customHeight="1">
      <c r="A38" s="50"/>
      <c r="B38" s="70"/>
      <c r="C38" s="20" t="s">
        <v>7</v>
      </c>
      <c r="D38" s="8" t="s">
        <v>28</v>
      </c>
      <c r="E38" s="8" t="s">
        <v>9</v>
      </c>
      <c r="F38" s="8" t="s">
        <v>23</v>
      </c>
      <c r="G38" s="8" t="s">
        <v>34</v>
      </c>
      <c r="H38" s="8">
        <v>41439168</v>
      </c>
      <c r="I38" s="8">
        <v>30083318.629999999</v>
      </c>
      <c r="J38" s="21">
        <v>0</v>
      </c>
      <c r="K38" s="21">
        <v>0</v>
      </c>
      <c r="L38" s="63"/>
      <c r="M38" s="53"/>
    </row>
    <row r="39" spans="1:13" s="19" customFormat="1" ht="27.75" customHeight="1">
      <c r="A39" s="48" t="s">
        <v>30</v>
      </c>
      <c r="B39" s="68" t="s">
        <v>32</v>
      </c>
      <c r="C39" s="20" t="s">
        <v>6</v>
      </c>
      <c r="D39" s="8" t="s">
        <v>35</v>
      </c>
      <c r="E39" s="8" t="s">
        <v>8</v>
      </c>
      <c r="F39" s="8" t="s">
        <v>8</v>
      </c>
      <c r="G39" s="8" t="s">
        <v>8</v>
      </c>
      <c r="H39" s="8">
        <f>H41</f>
        <v>80000000</v>
      </c>
      <c r="I39" s="8">
        <f>I41</f>
        <v>80000000</v>
      </c>
      <c r="J39" s="21">
        <v>0</v>
      </c>
      <c r="K39" s="21">
        <v>0</v>
      </c>
      <c r="L39" s="61"/>
      <c r="M39" s="54"/>
    </row>
    <row r="40" spans="1:13" s="19" customFormat="1" ht="27.75" customHeight="1">
      <c r="A40" s="49"/>
      <c r="B40" s="69"/>
      <c r="C40" s="20" t="s">
        <v>22</v>
      </c>
      <c r="D40" s="8"/>
      <c r="E40" s="8"/>
      <c r="F40" s="8"/>
      <c r="G40" s="8"/>
      <c r="H40" s="8"/>
      <c r="I40" s="8"/>
      <c r="J40" s="21"/>
      <c r="K40" s="21"/>
      <c r="L40" s="62"/>
      <c r="M40" s="55"/>
    </row>
    <row r="41" spans="1:13" s="19" customFormat="1" ht="27.75" customHeight="1">
      <c r="A41" s="50"/>
      <c r="B41" s="70"/>
      <c r="C41" s="20" t="s">
        <v>7</v>
      </c>
      <c r="D41" s="8" t="s">
        <v>35</v>
      </c>
      <c r="E41" s="8" t="s">
        <v>9</v>
      </c>
      <c r="F41" s="8" t="s">
        <v>23</v>
      </c>
      <c r="G41" s="8" t="s">
        <v>34</v>
      </c>
      <c r="H41" s="8">
        <v>80000000</v>
      </c>
      <c r="I41" s="8">
        <v>80000000</v>
      </c>
      <c r="J41" s="21">
        <v>0</v>
      </c>
      <c r="K41" s="21">
        <v>0</v>
      </c>
      <c r="L41" s="63"/>
      <c r="M41" s="56"/>
    </row>
    <row r="42" spans="1:13" s="6" customFormat="1" ht="27.75" customHeight="1">
      <c r="A42" s="48" t="s">
        <v>41</v>
      </c>
      <c r="B42" s="68" t="s">
        <v>42</v>
      </c>
      <c r="C42" s="7" t="s">
        <v>6</v>
      </c>
      <c r="D42" s="8" t="s">
        <v>58</v>
      </c>
      <c r="E42" s="8" t="s">
        <v>8</v>
      </c>
      <c r="F42" s="8" t="s">
        <v>8</v>
      </c>
      <c r="G42" s="8" t="s">
        <v>8</v>
      </c>
      <c r="H42" s="8">
        <v>595000</v>
      </c>
      <c r="I42" s="8">
        <v>595000</v>
      </c>
      <c r="J42" s="21">
        <v>0</v>
      </c>
      <c r="K42" s="21">
        <v>0</v>
      </c>
      <c r="L42" s="61"/>
      <c r="M42" s="54"/>
    </row>
    <row r="43" spans="1:13" s="6" customFormat="1" ht="39" customHeight="1">
      <c r="A43" s="49"/>
      <c r="B43" s="69"/>
      <c r="C43" s="7" t="s">
        <v>22</v>
      </c>
      <c r="D43" s="8"/>
      <c r="E43" s="8"/>
      <c r="F43" s="8"/>
      <c r="G43" s="8"/>
      <c r="H43" s="8"/>
      <c r="I43" s="8"/>
      <c r="J43" s="21"/>
      <c r="K43" s="21"/>
      <c r="L43" s="62"/>
      <c r="M43" s="55"/>
    </row>
    <row r="44" spans="1:13" s="6" customFormat="1" ht="48.75" customHeight="1">
      <c r="A44" s="50"/>
      <c r="B44" s="70"/>
      <c r="C44" s="7" t="s">
        <v>7</v>
      </c>
      <c r="D44" s="8" t="s">
        <v>58</v>
      </c>
      <c r="E44" s="8" t="s">
        <v>9</v>
      </c>
      <c r="F44" s="8" t="s">
        <v>23</v>
      </c>
      <c r="G44" s="8" t="s">
        <v>57</v>
      </c>
      <c r="H44" s="8">
        <v>595000</v>
      </c>
      <c r="I44" s="8">
        <v>595000</v>
      </c>
      <c r="J44" s="21">
        <v>0</v>
      </c>
      <c r="K44" s="21">
        <v>0</v>
      </c>
      <c r="L44" s="63"/>
      <c r="M44" s="56"/>
    </row>
    <row r="45" spans="1:13" s="6" customFormat="1" ht="27.75" customHeight="1">
      <c r="A45" s="48" t="s">
        <v>39</v>
      </c>
      <c r="B45" s="68" t="s">
        <v>40</v>
      </c>
      <c r="C45" s="7" t="s">
        <v>6</v>
      </c>
      <c r="D45" s="8" t="s">
        <v>56</v>
      </c>
      <c r="E45" s="8" t="s">
        <v>8</v>
      </c>
      <c r="F45" s="8" t="s">
        <v>8</v>
      </c>
      <c r="G45" s="8" t="s">
        <v>8</v>
      </c>
      <c r="H45" s="8">
        <v>600000</v>
      </c>
      <c r="I45" s="8">
        <v>600000</v>
      </c>
      <c r="J45" s="21">
        <v>0</v>
      </c>
      <c r="K45" s="21">
        <v>0</v>
      </c>
      <c r="L45" s="61"/>
      <c r="M45" s="54"/>
    </row>
    <row r="46" spans="1:13" s="6" customFormat="1" ht="27.75" customHeight="1">
      <c r="A46" s="49"/>
      <c r="B46" s="69"/>
      <c r="C46" s="7" t="s">
        <v>22</v>
      </c>
      <c r="D46" s="8"/>
      <c r="E46" s="8"/>
      <c r="F46" s="8"/>
      <c r="G46" s="8"/>
      <c r="H46" s="8"/>
      <c r="I46" s="8"/>
      <c r="J46" s="21"/>
      <c r="K46" s="21"/>
      <c r="L46" s="62"/>
      <c r="M46" s="55"/>
    </row>
    <row r="47" spans="1:13" s="6" customFormat="1" ht="27.75" customHeight="1">
      <c r="A47" s="50"/>
      <c r="B47" s="70"/>
      <c r="C47" s="7" t="s">
        <v>7</v>
      </c>
      <c r="D47" s="8" t="s">
        <v>56</v>
      </c>
      <c r="E47" s="8" t="s">
        <v>9</v>
      </c>
      <c r="F47" s="8" t="s">
        <v>23</v>
      </c>
      <c r="G47" s="8" t="s">
        <v>57</v>
      </c>
      <c r="H47" s="8">
        <v>600000</v>
      </c>
      <c r="I47" s="8">
        <v>600000</v>
      </c>
      <c r="J47" s="21">
        <v>0</v>
      </c>
      <c r="K47" s="21">
        <v>0</v>
      </c>
      <c r="L47" s="63"/>
      <c r="M47" s="56"/>
    </row>
    <row r="48" spans="1:13" s="19" customFormat="1" ht="27.75" customHeight="1">
      <c r="A48" s="48" t="s">
        <v>38</v>
      </c>
      <c r="B48" s="48" t="s">
        <v>37</v>
      </c>
      <c r="C48" s="20" t="s">
        <v>6</v>
      </c>
      <c r="D48" s="8" t="s">
        <v>36</v>
      </c>
      <c r="E48" s="8" t="s">
        <v>8</v>
      </c>
      <c r="F48" s="8" t="s">
        <v>8</v>
      </c>
      <c r="G48" s="8" t="s">
        <v>8</v>
      </c>
      <c r="H48" s="8">
        <v>8800000</v>
      </c>
      <c r="I48" s="8">
        <v>8800000</v>
      </c>
      <c r="J48" s="21">
        <v>0</v>
      </c>
      <c r="K48" s="21">
        <v>0</v>
      </c>
      <c r="L48" s="61"/>
      <c r="M48" s="54"/>
    </row>
    <row r="49" spans="1:13" s="19" customFormat="1" ht="27.75" customHeight="1">
      <c r="A49" s="49"/>
      <c r="B49" s="49"/>
      <c r="C49" s="20" t="s">
        <v>22</v>
      </c>
      <c r="D49" s="8"/>
      <c r="E49" s="8"/>
      <c r="F49" s="8"/>
      <c r="G49" s="8"/>
      <c r="H49" s="8"/>
      <c r="I49" s="8"/>
      <c r="J49" s="21"/>
      <c r="K49" s="21"/>
      <c r="L49" s="62"/>
      <c r="M49" s="55"/>
    </row>
    <row r="50" spans="1:13" s="19" customFormat="1" ht="27.75" customHeight="1">
      <c r="A50" s="50"/>
      <c r="B50" s="50"/>
      <c r="C50" s="20" t="s">
        <v>7</v>
      </c>
      <c r="D50" s="8" t="s">
        <v>36</v>
      </c>
      <c r="E50" s="8" t="s">
        <v>9</v>
      </c>
      <c r="F50" s="8" t="s">
        <v>23</v>
      </c>
      <c r="G50" s="8" t="s">
        <v>34</v>
      </c>
      <c r="H50" s="8">
        <v>8800000</v>
      </c>
      <c r="I50" s="8">
        <v>8800000</v>
      </c>
      <c r="J50" s="21">
        <v>0</v>
      </c>
      <c r="K50" s="21">
        <v>0</v>
      </c>
      <c r="L50" s="63"/>
      <c r="M50" s="56"/>
    </row>
    <row r="51" spans="1:13" s="19" customFormat="1" ht="49.5" customHeight="1">
      <c r="A51" s="75" t="s">
        <v>60</v>
      </c>
      <c r="B51" s="76" t="s">
        <v>61</v>
      </c>
      <c r="C51" s="7" t="s">
        <v>6</v>
      </c>
      <c r="D51" s="8" t="s">
        <v>62</v>
      </c>
      <c r="E51" s="8" t="s">
        <v>9</v>
      </c>
      <c r="F51" s="8" t="s">
        <v>23</v>
      </c>
      <c r="G51" s="8" t="s">
        <v>34</v>
      </c>
      <c r="H51" s="8">
        <v>0</v>
      </c>
      <c r="I51" s="8">
        <v>0</v>
      </c>
      <c r="J51" s="45">
        <v>4000000</v>
      </c>
      <c r="K51" s="45">
        <v>3950000</v>
      </c>
      <c r="L51" s="61">
        <f>(K51/J51)*100</f>
        <v>98.75</v>
      </c>
      <c r="M51" s="48" t="s">
        <v>66</v>
      </c>
    </row>
    <row r="52" spans="1:13" s="19" customFormat="1" ht="27.75" customHeight="1">
      <c r="A52" s="75"/>
      <c r="B52" s="76"/>
      <c r="C52" s="7" t="s">
        <v>22</v>
      </c>
      <c r="D52" s="8" t="s">
        <v>62</v>
      </c>
      <c r="E52" s="9" t="s">
        <v>8</v>
      </c>
      <c r="F52" s="9" t="s">
        <v>8</v>
      </c>
      <c r="G52" s="9" t="s">
        <v>8</v>
      </c>
      <c r="H52" s="8"/>
      <c r="I52" s="8"/>
      <c r="J52" s="21"/>
      <c r="K52" s="45"/>
      <c r="L52" s="62"/>
      <c r="M52" s="49"/>
    </row>
    <row r="53" spans="1:13" s="19" customFormat="1" ht="27.75" customHeight="1">
      <c r="A53" s="75"/>
      <c r="B53" s="76"/>
      <c r="C53" s="7" t="s">
        <v>7</v>
      </c>
      <c r="D53" s="8" t="s">
        <v>62</v>
      </c>
      <c r="E53" s="8" t="s">
        <v>9</v>
      </c>
      <c r="F53" s="8" t="s">
        <v>23</v>
      </c>
      <c r="G53" s="8"/>
      <c r="H53" s="8">
        <v>0</v>
      </c>
      <c r="I53" s="8">
        <v>0</v>
      </c>
      <c r="J53" s="45">
        <v>4000000</v>
      </c>
      <c r="K53" s="45">
        <v>3950000</v>
      </c>
      <c r="L53" s="63"/>
      <c r="M53" s="50"/>
    </row>
    <row r="54" spans="1:13" customFormat="1" ht="18">
      <c r="A54" s="31"/>
      <c r="B54" s="74"/>
      <c r="C54" s="32"/>
      <c r="J54" s="37"/>
      <c r="K54" s="38"/>
    </row>
    <row r="55" spans="1:13" ht="18">
      <c r="A55" s="33"/>
      <c r="B55" s="74" t="s">
        <v>43</v>
      </c>
      <c r="C55" s="34"/>
      <c r="D55" s="5"/>
      <c r="E55" s="5"/>
      <c r="F55" s="5"/>
      <c r="G55" s="14"/>
      <c r="H55" s="5"/>
      <c r="I55" s="5"/>
      <c r="J55" s="39"/>
    </row>
    <row r="56" spans="1:13" ht="26.25" customHeight="1">
      <c r="I56" s="5"/>
    </row>
    <row r="60" spans="1:13" ht="18">
      <c r="A60" s="80" t="s">
        <v>43</v>
      </c>
      <c r="B60" s="80"/>
      <c r="D60" s="47" t="s">
        <v>69</v>
      </c>
    </row>
  </sheetData>
  <mergeCells count="68">
    <mergeCell ref="A60:B60"/>
    <mergeCell ref="A5:K5"/>
    <mergeCell ref="H7:K7"/>
    <mergeCell ref="K9:K10"/>
    <mergeCell ref="C7:C10"/>
    <mergeCell ref="D7:G7"/>
    <mergeCell ref="A7:A10"/>
    <mergeCell ref="B7:B10"/>
    <mergeCell ref="H8:I9"/>
    <mergeCell ref="D8:D10"/>
    <mergeCell ref="E8:E10"/>
    <mergeCell ref="F8:F10"/>
    <mergeCell ref="G8:G10"/>
    <mergeCell ref="J8:K8"/>
    <mergeCell ref="J9:J10"/>
    <mergeCell ref="B14:B20"/>
    <mergeCell ref="A14:A20"/>
    <mergeCell ref="A11:A13"/>
    <mergeCell ref="B11:B13"/>
    <mergeCell ref="A21:A23"/>
    <mergeCell ref="B21:B23"/>
    <mergeCell ref="A24:A26"/>
    <mergeCell ref="B24:B26"/>
    <mergeCell ref="B54:B55"/>
    <mergeCell ref="A51:A53"/>
    <mergeCell ref="B51:B53"/>
    <mergeCell ref="B33:B35"/>
    <mergeCell ref="A33:A35"/>
    <mergeCell ref="B48:B50"/>
    <mergeCell ref="A48:A50"/>
    <mergeCell ref="B45:B47"/>
    <mergeCell ref="A45:A47"/>
    <mergeCell ref="B42:B44"/>
    <mergeCell ref="A42:A44"/>
    <mergeCell ref="B39:B41"/>
    <mergeCell ref="A39:A41"/>
    <mergeCell ref="B27:B29"/>
    <mergeCell ref="A27:A29"/>
    <mergeCell ref="A30:A32"/>
    <mergeCell ref="B30:B32"/>
    <mergeCell ref="B36:B38"/>
    <mergeCell ref="A36:A38"/>
    <mergeCell ref="L51:L53"/>
    <mergeCell ref="L33:L35"/>
    <mergeCell ref="L30:L32"/>
    <mergeCell ref="L27:L29"/>
    <mergeCell ref="L24:L26"/>
    <mergeCell ref="L36:L38"/>
    <mergeCell ref="L48:L50"/>
    <mergeCell ref="L45:L47"/>
    <mergeCell ref="L42:L44"/>
    <mergeCell ref="L39:L41"/>
    <mergeCell ref="L7:L10"/>
    <mergeCell ref="M24:M26"/>
    <mergeCell ref="M27:M29"/>
    <mergeCell ref="M30:M32"/>
    <mergeCell ref="M33:M35"/>
    <mergeCell ref="M14:M18"/>
    <mergeCell ref="M21:M23"/>
    <mergeCell ref="L21:L23"/>
    <mergeCell ref="L14:L20"/>
    <mergeCell ref="M51:M53"/>
    <mergeCell ref="M7:M10"/>
    <mergeCell ref="M36:M38"/>
    <mergeCell ref="M39:M41"/>
    <mergeCell ref="M42:M44"/>
    <mergeCell ref="M45:M47"/>
    <mergeCell ref="M48:M50"/>
  </mergeCells>
  <printOptions horizontalCentered="1"/>
  <pageMargins left="0.39370078740157483" right="0.39370078740157483" top="0.78740157480314965" bottom="0.39370078740157483" header="0" footer="0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2024-04-27T08:05:01Z</dcterms:modified>
</cp:coreProperties>
</file>