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/>
  </bookViews>
  <sheets>
    <sheet name="Прил.7" sheetId="11" r:id="rId1"/>
  </sheets>
  <definedNames>
    <definedName name="_xlnm.Print_Titles" localSheetId="0">Прил.7!$6:$9</definedName>
    <definedName name="_xlnm.Print_Area" localSheetId="0">Прил.7!$A$1:$L$60</definedName>
  </definedNames>
  <calcPr calcId="125725"/>
</workbook>
</file>

<file path=xl/calcChain.xml><?xml version="1.0" encoding="utf-8"?>
<calcChain xmlns="http://schemas.openxmlformats.org/spreadsheetml/2006/main">
  <c r="K37" i="11"/>
  <c r="J33" l="1"/>
  <c r="K32"/>
  <c r="K30" s="1"/>
  <c r="I33"/>
  <c r="H33"/>
  <c r="H32"/>
  <c r="H30" s="1"/>
  <c r="H50"/>
  <c r="I50"/>
  <c r="H47"/>
  <c r="I47"/>
  <c r="H46"/>
  <c r="H44" s="1"/>
  <c r="I46"/>
  <c r="H41"/>
  <c r="I41"/>
  <c r="H38"/>
  <c r="I38"/>
  <c r="I32"/>
  <c r="I30" s="1"/>
  <c r="H27"/>
  <c r="I27"/>
  <c r="H24"/>
  <c r="I24"/>
  <c r="H21"/>
  <c r="I21"/>
  <c r="H18"/>
  <c r="I18"/>
  <c r="H15"/>
  <c r="H13" s="1"/>
  <c r="I15"/>
  <c r="I13" s="1"/>
  <c r="K46"/>
  <c r="J46"/>
  <c r="K50"/>
  <c r="J32"/>
  <c r="J30"/>
  <c r="J41"/>
  <c r="K15"/>
  <c r="J15"/>
  <c r="J12" s="1"/>
  <c r="J10" s="1"/>
  <c r="K27"/>
  <c r="J27"/>
  <c r="K24"/>
  <c r="J24"/>
  <c r="K21"/>
  <c r="J21"/>
  <c r="K38"/>
  <c r="J38"/>
  <c r="K41"/>
  <c r="K47"/>
  <c r="J47"/>
  <c r="J50"/>
  <c r="K53"/>
  <c r="K18"/>
  <c r="J18"/>
  <c r="K12" l="1"/>
  <c r="K10" s="1"/>
  <c r="H12"/>
  <c r="I12"/>
  <c r="I10" s="1"/>
  <c r="I44"/>
  <c r="H10"/>
  <c r="J44" l="1"/>
  <c r="K44"/>
  <c r="K13"/>
  <c r="J13"/>
</calcChain>
</file>

<file path=xl/sharedStrings.xml><?xml version="1.0" encoding="utf-8"?>
<sst xmlns="http://schemas.openxmlformats.org/spreadsheetml/2006/main" count="198" uniqueCount="81">
  <si>
    <t>Подпрограмма 1</t>
  </si>
  <si>
    <t>Подпрограмма 2</t>
  </si>
  <si>
    <t>Подпрограмма 3</t>
  </si>
  <si>
    <t>Наименование программы, подпрограммы</t>
  </si>
  <si>
    <t>Статус (муниципальная программа, подпрограмма)</t>
  </si>
  <si>
    <t>мероприятие 1
подпрограммы 1</t>
  </si>
  <si>
    <t>мероприятие 1
подпрограммы 2</t>
  </si>
  <si>
    <t>мероприятие 3
подпрограммы 2</t>
  </si>
  <si>
    <t>мероприятие 1
подпрограммы 3</t>
  </si>
  <si>
    <t>Муниципальная
программа</t>
  </si>
  <si>
    <t>Администрация ЗАТО г. Железногорск</t>
  </si>
  <si>
    <t>факт</t>
  </si>
  <si>
    <t>план</t>
  </si>
  <si>
    <t>Примечания</t>
  </si>
  <si>
    <t>Обращение с отходами на территории ЗАТО Железногорск</t>
  </si>
  <si>
    <t>009</t>
  </si>
  <si>
    <t>0503</t>
  </si>
  <si>
    <t>Администрация ЗАТО г.Железногорск</t>
  </si>
  <si>
    <t>Обеспечение благоприятной окружающей среды, улучшение социально-экономических условий проживания населения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</si>
  <si>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</si>
  <si>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Х</t>
  </si>
  <si>
    <t xml:space="preserve">"Охрана окружающей среды, воспроизводство природных ресурсов на территории ЗАТО Железногорск" </t>
  </si>
  <si>
    <t xml:space="preserve">Мероприятия по охране, защите и воспроизводству городских лесов, лесов особо охраняемых территорий, расположенных в границах ЗАТО Железногорск </t>
  </si>
  <si>
    <t>план на год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</si>
  <si>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</si>
  <si>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 xml:space="preserve">всего расходные обязательства </t>
  </si>
  <si>
    <t>0600000000</t>
  </si>
  <si>
    <t>0620000000</t>
  </si>
  <si>
    <t>0610000000</t>
  </si>
  <si>
    <t>0610000030</t>
  </si>
  <si>
    <t>0620075180</t>
  </si>
  <si>
    <t>06200S5550</t>
  </si>
  <si>
    <t>0630000000</t>
  </si>
  <si>
    <t>0630000010</t>
  </si>
  <si>
    <t>0407</t>
  </si>
  <si>
    <t xml:space="preserve">КБК </t>
  </si>
  <si>
    <t>КЦСР</t>
  </si>
  <si>
    <t>КВР</t>
  </si>
  <si>
    <t>КФСР</t>
  </si>
  <si>
    <t>КВСР</t>
  </si>
  <si>
    <t>в том числе:</t>
  </si>
  <si>
    <t>Наименование главного распорядителя бюджетных средств</t>
  </si>
  <si>
    <t>Расходы по годам, рублей</t>
  </si>
  <si>
    <t>Ликвидация несанкционированных свалок на территории ЗАТО Железногорск</t>
  </si>
  <si>
    <t>Расходы на организацию уничтожения и предупреждения распространения клещей в местах массового отдыха населения</t>
  </si>
  <si>
    <t>0620000060</t>
  </si>
  <si>
    <t>610</t>
  </si>
  <si>
    <t>мероприятие 2
подпрограммы 1</t>
  </si>
  <si>
    <t>мероприятие 2
подпрограммы 2</t>
  </si>
  <si>
    <t>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</si>
  <si>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0610000060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</si>
  <si>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</si>
  <si>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240</t>
  </si>
  <si>
    <t xml:space="preserve">к Порядку принятия решений о разработке, формировании     </t>
  </si>
  <si>
    <t>и реализации муниципальных программ ЗАТО Железногорск</t>
  </si>
  <si>
    <t>Приложение № 7</t>
  </si>
  <si>
    <r>
      <t>всего расходные обязательства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</si>
  <si>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0104 </t>
  </si>
  <si>
    <t>120</t>
  </si>
  <si>
    <t xml:space="preserve">мероприятие
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</si>
  <si>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</si>
  <si>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0600000010</t>
  </si>
  <si>
    <t>801</t>
  </si>
  <si>
    <t>0502</t>
  </si>
  <si>
    <t>мероприятие 2
подпрограммы 3</t>
  </si>
  <si>
    <t>Осуществление мероприятий по лесоустройству</t>
  </si>
  <si>
    <t>0630000070</t>
  </si>
  <si>
    <t>244</t>
  </si>
  <si>
    <t>отчетный период январь - декабрь</t>
  </si>
  <si>
    <t>мероприятие 3
подпрограммы 1</t>
  </si>
  <si>
    <t>Устройство видеонаблюдения в местах размещения несанкционированных свалок на территории ЗАТО Железногорск</t>
  </si>
  <si>
    <t>0610000080</t>
  </si>
  <si>
    <t>мероприятие 4
подпрограммы 1</t>
  </si>
  <si>
    <t>Расходы на обустройство мест (площадок) накопления отходов потребления и (или) приобретение контейнерного оборудования</t>
  </si>
  <si>
    <t>0605</t>
  </si>
  <si>
    <t>0104</t>
  </si>
  <si>
    <t>Расходы на реализацию мероприятий по неспецифической профилактике инфекций 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</si>
  <si>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 xml:space="preserve"> </t>
  </si>
  <si>
    <t xml:space="preserve">Исп. И.А. Шахина </t>
  </si>
  <si>
    <t>И.о. руководителя УГХ</t>
  </si>
  <si>
    <t>Ю.С. Масалов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</si>
</sst>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11"/>
      <color rgb="FFFF0000"/>
      <name val="Times New Roman"/>
      <family val="1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Arial Cyr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4" fontId="6" fillId="5" borderId="2">
      <alignment horizontal="right" vertical="top" shrinkToFit="1"/>
    </xf>
    <xf numFmtId="4" fontId="7" fillId="5" borderId="2">
      <alignment horizontal="right" vertical="top" shrinkToFit="1"/>
    </xf>
    <xf numFmtId="4" fontId="6" fillId="0" borderId="2">
      <alignment horizontal="right" vertical="top" shrinkToFit="1"/>
    </xf>
    <xf numFmtId="49" fontId="8" fillId="0" borderId="2">
      <alignment horizontal="center" vertical="top" shrinkToFit="1"/>
    </xf>
    <xf numFmtId="4" fontId="10" fillId="5" borderId="2">
      <alignment horizontal="right" vertical="top" shrinkToFit="1"/>
    </xf>
    <xf numFmtId="1" fontId="8" fillId="0" borderId="2">
      <alignment horizontal="center" vertical="top" shrinkToFit="1"/>
    </xf>
    <xf numFmtId="49" fontId="8" fillId="0" borderId="2">
      <alignment horizontal="left" vertical="top" wrapText="1"/>
    </xf>
    <xf numFmtId="0" fontId="10" fillId="0" borderId="2">
      <alignment vertical="top" wrapText="1"/>
    </xf>
  </cellStyleXfs>
  <cellXfs count="1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2" borderId="0" xfId="0" applyFont="1" applyFill="1"/>
    <xf numFmtId="2" fontId="2" fillId="4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49" fontId="12" fillId="0" borderId="1" xfId="4" applyNumberFormat="1" applyFont="1" applyBorder="1" applyAlignment="1" applyProtection="1">
      <alignment horizontal="center" vertical="center" shrinkToFit="1"/>
    </xf>
    <xf numFmtId="49" fontId="1" fillId="4" borderId="1" xfId="0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Protection="1">
      <alignment horizontal="right" vertical="top" shrinkToFit="1"/>
    </xf>
    <xf numFmtId="0" fontId="9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12" fillId="4" borderId="1" xfId="4" applyNumberFormat="1" applyFont="1" applyFill="1" applyBorder="1" applyAlignment="1" applyProtection="1">
      <alignment horizontal="center" vertical="center" shrinkToFi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3" fillId="4" borderId="1" xfId="2" applyNumberFormat="1" applyFont="1" applyFill="1" applyBorder="1" applyProtection="1">
      <alignment horizontal="right" vertical="top" shrinkToFit="1"/>
    </xf>
    <xf numFmtId="49" fontId="9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2" fillId="0" borderId="1" xfId="4" applyNumberFormat="1" applyFont="1" applyFill="1" applyBorder="1" applyAlignment="1" applyProtection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9" fontId="1" fillId="4" borderId="1" xfId="4" applyNumberFormat="1" applyFont="1" applyFill="1" applyBorder="1" applyAlignment="1" applyProtection="1">
      <alignment horizontal="center" vertical="center" shrinkToFit="1"/>
    </xf>
    <xf numFmtId="49" fontId="1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4" fontId="1" fillId="0" borderId="1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horizontal="center" vertical="center"/>
    </xf>
    <xf numFmtId="4" fontId="1" fillId="0" borderId="7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2" fillId="0" borderId="1" xfId="5" applyNumberFormat="1" applyFont="1" applyFill="1" applyBorder="1" applyAlignment="1" applyProtection="1">
      <alignment horizontal="center" vertical="center" shrinkToFit="1"/>
    </xf>
    <xf numFmtId="4" fontId="14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6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6" fillId="6" borderId="0" xfId="0" applyFont="1" applyFill="1"/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3" fillId="4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1" fillId="4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9">
    <cellStyle name="xl26" xfId="6"/>
    <cellStyle name="xl31" xfId="4"/>
    <cellStyle name="xl32" xfId="3"/>
    <cellStyle name="xl38" xfId="7"/>
    <cellStyle name="xl39" xfId="1"/>
    <cellStyle name="xl41" xfId="2"/>
    <cellStyle name="xl60" xfId="8"/>
    <cellStyle name="xl63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63"/>
  <sheetViews>
    <sheetView tabSelected="1" view="pageBreakPreview" topLeftCell="A42" zoomScale="90" zoomScaleNormal="100" zoomScaleSheetLayoutView="90" workbookViewId="0">
      <selection activeCell="G58" sqref="G58"/>
    </sheetView>
  </sheetViews>
  <sheetFormatPr defaultColWidth="9.109375" defaultRowHeight="15.6"/>
  <cols>
    <col min="1" max="1" width="16.6640625" style="1" customWidth="1"/>
    <col min="2" max="2" width="32.44140625" style="2" customWidth="1"/>
    <col min="3" max="3" width="23.44140625" style="13" customWidth="1"/>
    <col min="4" max="4" width="13.44140625" style="1" customWidth="1"/>
    <col min="5" max="5" width="6.33203125" style="2" bestFit="1" customWidth="1"/>
    <col min="6" max="6" width="7.5546875" style="52" customWidth="1"/>
    <col min="7" max="7" width="5.5546875" style="52" customWidth="1"/>
    <col min="8" max="8" width="15.44140625" style="52" customWidth="1"/>
    <col min="9" max="9" width="14.5546875" style="52" customWidth="1"/>
    <col min="10" max="11" width="17.6640625" style="61" customWidth="1"/>
    <col min="12" max="12" width="12.6640625" style="2" customWidth="1"/>
    <col min="13" max="16384" width="9.109375" style="1"/>
  </cols>
  <sheetData>
    <row r="1" spans="1:12" ht="15" customHeight="1">
      <c r="I1" s="105" t="s">
        <v>55</v>
      </c>
      <c r="J1" s="105"/>
      <c r="K1" s="59"/>
      <c r="L1" s="11"/>
    </row>
    <row r="2" spans="1:12" ht="15" customHeight="1">
      <c r="I2" s="53" t="s">
        <v>53</v>
      </c>
      <c r="J2" s="60"/>
      <c r="L2" s="11"/>
    </row>
    <row r="3" spans="1:12" ht="15" customHeight="1">
      <c r="I3" s="53" t="s">
        <v>54</v>
      </c>
      <c r="J3" s="60"/>
      <c r="L3" s="11"/>
    </row>
    <row r="4" spans="1:12" ht="15" customHeight="1">
      <c r="H4" s="71"/>
      <c r="K4" s="59"/>
      <c r="L4" s="11"/>
    </row>
    <row r="5" spans="1:12" ht="50.4" customHeight="1">
      <c r="A5" s="112" t="s">
        <v>24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12" ht="13.8">
      <c r="A6" s="113" t="s">
        <v>4</v>
      </c>
      <c r="B6" s="113" t="s">
        <v>3</v>
      </c>
      <c r="C6" s="114" t="s">
        <v>41</v>
      </c>
      <c r="D6" s="114" t="s">
        <v>35</v>
      </c>
      <c r="E6" s="114"/>
      <c r="F6" s="114"/>
      <c r="G6" s="114"/>
      <c r="H6" s="113" t="s">
        <v>42</v>
      </c>
      <c r="I6" s="113"/>
      <c r="J6" s="113"/>
      <c r="K6" s="113"/>
      <c r="L6" s="113" t="s">
        <v>13</v>
      </c>
    </row>
    <row r="7" spans="1:12" ht="18" customHeight="1">
      <c r="A7" s="113"/>
      <c r="B7" s="113"/>
      <c r="C7" s="114"/>
      <c r="D7" s="114"/>
      <c r="E7" s="114"/>
      <c r="F7" s="114"/>
      <c r="G7" s="114"/>
      <c r="H7" s="115">
        <v>2022</v>
      </c>
      <c r="I7" s="115"/>
      <c r="J7" s="115">
        <v>2023</v>
      </c>
      <c r="K7" s="115"/>
      <c r="L7" s="113"/>
    </row>
    <row r="8" spans="1:12" ht="34.5" customHeight="1">
      <c r="A8" s="113"/>
      <c r="B8" s="113"/>
      <c r="C8" s="114"/>
      <c r="D8" s="114"/>
      <c r="E8" s="114"/>
      <c r="F8" s="114"/>
      <c r="G8" s="114"/>
      <c r="H8" s="115"/>
      <c r="I8" s="115"/>
      <c r="J8" s="116" t="s">
        <v>23</v>
      </c>
      <c r="K8" s="21" t="s">
        <v>68</v>
      </c>
      <c r="L8" s="113"/>
    </row>
    <row r="9" spans="1:12" ht="22.5" customHeight="1">
      <c r="A9" s="113"/>
      <c r="B9" s="113"/>
      <c r="C9" s="114"/>
      <c r="D9" s="24" t="s">
        <v>36</v>
      </c>
      <c r="E9" s="24" t="s">
        <v>39</v>
      </c>
      <c r="F9" s="54" t="s">
        <v>38</v>
      </c>
      <c r="G9" s="54" t="s">
        <v>37</v>
      </c>
      <c r="H9" s="21" t="s">
        <v>12</v>
      </c>
      <c r="I9" s="21" t="s">
        <v>11</v>
      </c>
      <c r="J9" s="116"/>
      <c r="K9" s="21" t="s">
        <v>11</v>
      </c>
      <c r="L9" s="113"/>
    </row>
    <row r="10" spans="1:12" s="6" customFormat="1" ht="30.75" customHeight="1">
      <c r="A10" s="92" t="s">
        <v>9</v>
      </c>
      <c r="B10" s="108" t="s">
        <v>21</v>
      </c>
      <c r="C10" s="15" t="s">
        <v>25</v>
      </c>
      <c r="D10" s="28" t="s">
        <v>26</v>
      </c>
      <c r="E10" s="29" t="s">
        <v>20</v>
      </c>
      <c r="F10" s="43" t="s">
        <v>20</v>
      </c>
      <c r="G10" s="43" t="s">
        <v>20</v>
      </c>
      <c r="H10" s="57">
        <f t="shared" ref="H10:I10" si="0">H12</f>
        <v>17153765.219999999</v>
      </c>
      <c r="I10" s="57">
        <f t="shared" si="0"/>
        <v>17006147.210000001</v>
      </c>
      <c r="J10" s="57">
        <f>J12</f>
        <v>24751362.609999999</v>
      </c>
      <c r="K10" s="57">
        <f>K12</f>
        <v>22740693.09</v>
      </c>
      <c r="L10" s="30"/>
    </row>
    <row r="11" spans="1:12" s="6" customFormat="1" ht="13.8">
      <c r="A11" s="92"/>
      <c r="B11" s="108"/>
      <c r="C11" s="15" t="s">
        <v>40</v>
      </c>
      <c r="D11" s="31"/>
      <c r="E11" s="23"/>
      <c r="F11" s="22"/>
      <c r="G11" s="22"/>
      <c r="H11" s="9"/>
      <c r="I11" s="9"/>
      <c r="J11" s="9"/>
      <c r="K11" s="9"/>
      <c r="L11" s="20"/>
    </row>
    <row r="12" spans="1:12" s="6" customFormat="1" ht="31.2" customHeight="1">
      <c r="A12" s="92"/>
      <c r="B12" s="108"/>
      <c r="C12" s="15" t="s">
        <v>10</v>
      </c>
      <c r="D12" s="28" t="s">
        <v>26</v>
      </c>
      <c r="E12" s="29" t="s">
        <v>15</v>
      </c>
      <c r="F12" s="43" t="s">
        <v>20</v>
      </c>
      <c r="G12" s="43" t="s">
        <v>20</v>
      </c>
      <c r="H12" s="57">
        <f>H15+H32+H55+H46</f>
        <v>17153765.219999999</v>
      </c>
      <c r="I12" s="57">
        <f>I15+I32+I55+I46</f>
        <v>17006147.210000001</v>
      </c>
      <c r="J12" s="57">
        <f>J15+J32+J55+J46</f>
        <v>24751362.609999999</v>
      </c>
      <c r="K12" s="57">
        <f>K15+K32+K55+K46</f>
        <v>22740693.09</v>
      </c>
      <c r="L12" s="20"/>
    </row>
    <row r="13" spans="1:12" ht="27.6">
      <c r="A13" s="111" t="s">
        <v>0</v>
      </c>
      <c r="B13" s="92" t="s">
        <v>14</v>
      </c>
      <c r="C13" s="15" t="s">
        <v>56</v>
      </c>
      <c r="D13" s="28" t="s">
        <v>28</v>
      </c>
      <c r="E13" s="29" t="s">
        <v>20</v>
      </c>
      <c r="F13" s="43" t="s">
        <v>20</v>
      </c>
      <c r="G13" s="43" t="s">
        <v>20</v>
      </c>
      <c r="H13" s="58">
        <f t="shared" ref="H13:I13" si="1">H15</f>
        <v>3662460.74</v>
      </c>
      <c r="I13" s="58">
        <f t="shared" si="1"/>
        <v>3519298.88</v>
      </c>
      <c r="J13" s="58">
        <f>J15</f>
        <v>9275309.3100000005</v>
      </c>
      <c r="K13" s="58">
        <f>K15</f>
        <v>8789025.5999999996</v>
      </c>
      <c r="L13" s="7"/>
    </row>
    <row r="14" spans="1:12" ht="13.8">
      <c r="A14" s="111"/>
      <c r="B14" s="92"/>
      <c r="C14" s="15" t="s">
        <v>40</v>
      </c>
      <c r="D14" s="31"/>
      <c r="E14" s="23"/>
      <c r="F14" s="22"/>
      <c r="G14" s="22"/>
      <c r="H14" s="9"/>
      <c r="I14" s="9"/>
      <c r="J14" s="9"/>
      <c r="K14" s="9"/>
      <c r="L14" s="7"/>
    </row>
    <row r="15" spans="1:12" ht="26.25" customHeight="1">
      <c r="A15" s="111"/>
      <c r="B15" s="92"/>
      <c r="C15" s="33" t="s">
        <v>17</v>
      </c>
      <c r="D15" s="28" t="s">
        <v>28</v>
      </c>
      <c r="E15" s="29" t="s">
        <v>15</v>
      </c>
      <c r="F15" s="43" t="s">
        <v>20</v>
      </c>
      <c r="G15" s="43" t="s">
        <v>20</v>
      </c>
      <c r="H15" s="58">
        <f t="shared" ref="H15:I15" si="2">H20+H23+H26+H29</f>
        <v>3662460.74</v>
      </c>
      <c r="I15" s="58">
        <f t="shared" si="2"/>
        <v>3519298.88</v>
      </c>
      <c r="J15" s="58">
        <f>J20+J23+J26+J29</f>
        <v>9275309.3100000005</v>
      </c>
      <c r="K15" s="58">
        <f>K20+K23+K26+K29</f>
        <v>8789025.5999999996</v>
      </c>
      <c r="L15" s="7"/>
    </row>
    <row r="16" spans="1:12" ht="13.8" hidden="1">
      <c r="A16" s="26"/>
      <c r="B16" s="27"/>
      <c r="C16" s="33"/>
      <c r="D16" s="34"/>
      <c r="E16" s="29"/>
      <c r="F16" s="43"/>
      <c r="G16" s="43"/>
      <c r="H16" s="9"/>
      <c r="I16" s="9"/>
      <c r="J16" s="9"/>
      <c r="K16" s="9"/>
      <c r="L16" s="7"/>
    </row>
    <row r="17" spans="1:12" ht="13.8" hidden="1">
      <c r="A17" s="26"/>
      <c r="B17" s="27"/>
      <c r="C17" s="33"/>
      <c r="D17" s="34"/>
      <c r="E17" s="29"/>
      <c r="F17" s="43"/>
      <c r="G17" s="43"/>
      <c r="H17" s="9"/>
      <c r="I17" s="9"/>
      <c r="J17" s="9"/>
      <c r="K17" s="9"/>
      <c r="L17" s="7"/>
    </row>
    <row r="18" spans="1:12" ht="30" customHeight="1">
      <c r="A18" s="90" t="s">
        <v>5</v>
      </c>
      <c r="B18" s="109" t="s">
        <v>43</v>
      </c>
      <c r="C18" s="14" t="s">
        <v>25</v>
      </c>
      <c r="D18" s="28" t="s">
        <v>29</v>
      </c>
      <c r="E18" s="29" t="s">
        <v>20</v>
      </c>
      <c r="F18" s="43" t="s">
        <v>20</v>
      </c>
      <c r="G18" s="43" t="s">
        <v>20</v>
      </c>
      <c r="H18" s="58">
        <f t="shared" ref="H18:I18" si="3">H20</f>
        <v>2026992</v>
      </c>
      <c r="I18" s="58">
        <f t="shared" si="3"/>
        <v>2026992</v>
      </c>
      <c r="J18" s="58">
        <f>J20</f>
        <v>5000000</v>
      </c>
      <c r="K18" s="58">
        <f>K20</f>
        <v>5000000</v>
      </c>
      <c r="L18" s="7"/>
    </row>
    <row r="19" spans="1:12" ht="13.8">
      <c r="A19" s="110"/>
      <c r="B19" s="109"/>
      <c r="C19" s="14" t="s">
        <v>40</v>
      </c>
      <c r="D19" s="31"/>
      <c r="E19" s="23"/>
      <c r="F19" s="22"/>
      <c r="G19" s="22"/>
      <c r="H19" s="9"/>
      <c r="I19" s="9"/>
      <c r="J19" s="9"/>
      <c r="K19" s="9"/>
      <c r="L19" s="7"/>
    </row>
    <row r="20" spans="1:12" ht="27.6">
      <c r="A20" s="110"/>
      <c r="B20" s="109"/>
      <c r="C20" s="35" t="s">
        <v>17</v>
      </c>
      <c r="D20" s="28" t="s">
        <v>29</v>
      </c>
      <c r="E20" s="29" t="s">
        <v>15</v>
      </c>
      <c r="F20" s="43" t="s">
        <v>16</v>
      </c>
      <c r="G20" s="22">
        <v>240</v>
      </c>
      <c r="H20" s="58">
        <v>2026992</v>
      </c>
      <c r="I20" s="58">
        <v>2026992</v>
      </c>
      <c r="J20" s="58">
        <v>5000000</v>
      </c>
      <c r="K20" s="58">
        <v>5000000</v>
      </c>
      <c r="L20" s="7"/>
    </row>
    <row r="21" spans="1:12" ht="30.6" customHeight="1">
      <c r="A21" s="90" t="s">
        <v>47</v>
      </c>
      <c r="B21" s="92" t="s">
        <v>49</v>
      </c>
      <c r="C21" s="14" t="s">
        <v>25</v>
      </c>
      <c r="D21" s="36" t="s">
        <v>50</v>
      </c>
      <c r="E21" s="29" t="s">
        <v>20</v>
      </c>
      <c r="F21" s="43" t="s">
        <v>20</v>
      </c>
      <c r="G21" s="43" t="s">
        <v>20</v>
      </c>
      <c r="H21" s="58">
        <f t="shared" ref="H21:I21" si="4">H23</f>
        <v>0</v>
      </c>
      <c r="I21" s="58">
        <f t="shared" si="4"/>
        <v>0</v>
      </c>
      <c r="J21" s="58">
        <f>J23</f>
        <v>50870</v>
      </c>
      <c r="K21" s="58">
        <f>K23</f>
        <v>50800</v>
      </c>
      <c r="L21" s="10"/>
    </row>
    <row r="22" spans="1:12" ht="13.8">
      <c r="A22" s="91"/>
      <c r="B22" s="92"/>
      <c r="C22" s="14" t="s">
        <v>40</v>
      </c>
      <c r="D22" s="23"/>
      <c r="E22" s="23"/>
      <c r="F22" s="22"/>
      <c r="G22" s="22"/>
      <c r="H22" s="9"/>
      <c r="I22" s="9"/>
      <c r="J22" s="9"/>
      <c r="K22" s="9"/>
      <c r="L22" s="10"/>
    </row>
    <row r="23" spans="1:12" ht="118.5" customHeight="1">
      <c r="A23" s="91"/>
      <c r="B23" s="92"/>
      <c r="C23" s="35" t="s">
        <v>17</v>
      </c>
      <c r="D23" s="37" t="s">
        <v>50</v>
      </c>
      <c r="E23" s="29" t="s">
        <v>15</v>
      </c>
      <c r="F23" s="43" t="s">
        <v>16</v>
      </c>
      <c r="G23" s="22">
        <v>240</v>
      </c>
      <c r="H23" s="58">
        <v>0</v>
      </c>
      <c r="I23" s="58">
        <v>0</v>
      </c>
      <c r="J23" s="58">
        <v>50870</v>
      </c>
      <c r="K23" s="58">
        <v>50800</v>
      </c>
      <c r="L23" s="4"/>
    </row>
    <row r="24" spans="1:12" ht="27.6">
      <c r="A24" s="90" t="s">
        <v>69</v>
      </c>
      <c r="B24" s="92" t="s">
        <v>70</v>
      </c>
      <c r="C24" s="14" t="s">
        <v>25</v>
      </c>
      <c r="D24" s="93" t="s">
        <v>71</v>
      </c>
      <c r="E24" s="96" t="s">
        <v>15</v>
      </c>
      <c r="F24" s="99" t="s">
        <v>16</v>
      </c>
      <c r="G24" s="102">
        <v>240</v>
      </c>
      <c r="H24" s="58">
        <f t="shared" ref="H24:I24" si="5">H26</f>
        <v>0</v>
      </c>
      <c r="I24" s="58">
        <f t="shared" si="5"/>
        <v>0</v>
      </c>
      <c r="J24" s="58">
        <f>J26</f>
        <v>400000</v>
      </c>
      <c r="K24" s="58">
        <f>K26</f>
        <v>324870</v>
      </c>
      <c r="L24" s="87"/>
    </row>
    <row r="25" spans="1:12" ht="13.8">
      <c r="A25" s="91"/>
      <c r="B25" s="92"/>
      <c r="C25" s="14" t="s">
        <v>40</v>
      </c>
      <c r="D25" s="94"/>
      <c r="E25" s="97"/>
      <c r="F25" s="100"/>
      <c r="G25" s="103"/>
      <c r="H25" s="58"/>
      <c r="I25" s="58"/>
      <c r="J25" s="58"/>
      <c r="K25" s="58"/>
      <c r="L25" s="88"/>
    </row>
    <row r="26" spans="1:12" ht="27.6">
      <c r="A26" s="91"/>
      <c r="B26" s="92"/>
      <c r="C26" s="35" t="s">
        <v>17</v>
      </c>
      <c r="D26" s="95"/>
      <c r="E26" s="98"/>
      <c r="F26" s="101"/>
      <c r="G26" s="104"/>
      <c r="H26" s="58">
        <v>0</v>
      </c>
      <c r="I26" s="58">
        <v>0</v>
      </c>
      <c r="J26" s="58">
        <v>400000</v>
      </c>
      <c r="K26" s="58">
        <v>324870</v>
      </c>
      <c r="L26" s="89"/>
    </row>
    <row r="27" spans="1:12" ht="27.6">
      <c r="A27" s="90" t="s">
        <v>72</v>
      </c>
      <c r="B27" s="92" t="s">
        <v>73</v>
      </c>
      <c r="C27" s="14" t="s">
        <v>25</v>
      </c>
      <c r="D27" s="93" t="s">
        <v>71</v>
      </c>
      <c r="E27" s="96" t="s">
        <v>15</v>
      </c>
      <c r="F27" s="99" t="s">
        <v>74</v>
      </c>
      <c r="G27" s="102">
        <v>240</v>
      </c>
      <c r="H27" s="58">
        <f t="shared" ref="H27:I27" si="6">H29</f>
        <v>1635468.74</v>
      </c>
      <c r="I27" s="58">
        <f t="shared" si="6"/>
        <v>1492306.88</v>
      </c>
      <c r="J27" s="58">
        <f>J29</f>
        <v>3824439.31</v>
      </c>
      <c r="K27" s="58">
        <f>K29</f>
        <v>3413355.6</v>
      </c>
      <c r="L27" s="87"/>
    </row>
    <row r="28" spans="1:12" ht="13.8">
      <c r="A28" s="91"/>
      <c r="B28" s="92"/>
      <c r="C28" s="14" t="s">
        <v>40</v>
      </c>
      <c r="D28" s="94"/>
      <c r="E28" s="97"/>
      <c r="F28" s="100"/>
      <c r="G28" s="103"/>
      <c r="H28" s="58"/>
      <c r="I28" s="58"/>
      <c r="J28" s="58"/>
      <c r="K28" s="58"/>
      <c r="L28" s="88"/>
    </row>
    <row r="29" spans="1:12" ht="27.6">
      <c r="A29" s="91"/>
      <c r="B29" s="92"/>
      <c r="C29" s="35" t="s">
        <v>17</v>
      </c>
      <c r="D29" s="95"/>
      <c r="E29" s="98"/>
      <c r="F29" s="101"/>
      <c r="G29" s="104"/>
      <c r="H29" s="58">
        <v>1635468.74</v>
      </c>
      <c r="I29" s="58">
        <v>1492306.88</v>
      </c>
      <c r="J29" s="58">
        <v>3824439.31</v>
      </c>
      <c r="K29" s="58">
        <v>3413355.6</v>
      </c>
      <c r="L29" s="89"/>
    </row>
    <row r="30" spans="1:12" ht="27.6">
      <c r="A30" s="92" t="s">
        <v>1</v>
      </c>
      <c r="B30" s="92" t="s">
        <v>18</v>
      </c>
      <c r="C30" s="15" t="s">
        <v>25</v>
      </c>
      <c r="D30" s="36" t="s">
        <v>27</v>
      </c>
      <c r="E30" s="29" t="s">
        <v>20</v>
      </c>
      <c r="F30" s="43" t="s">
        <v>20</v>
      </c>
      <c r="G30" s="43" t="s">
        <v>20</v>
      </c>
      <c r="H30" s="62">
        <f t="shared" ref="H30:I30" si="7">H32</f>
        <v>3621256.48</v>
      </c>
      <c r="I30" s="62">
        <f t="shared" si="7"/>
        <v>3616800.45</v>
      </c>
      <c r="J30" s="62">
        <f>J32</f>
        <v>4405137.5</v>
      </c>
      <c r="K30" s="63">
        <f>K32</f>
        <v>3757792.5</v>
      </c>
      <c r="L30" s="39"/>
    </row>
    <row r="31" spans="1:12" ht="13.8">
      <c r="A31" s="92"/>
      <c r="B31" s="92"/>
      <c r="C31" s="15" t="s">
        <v>40</v>
      </c>
      <c r="D31" s="31"/>
      <c r="E31" s="23"/>
      <c r="F31" s="22"/>
      <c r="G31" s="22"/>
      <c r="H31" s="9"/>
      <c r="I31" s="9"/>
      <c r="J31" s="9"/>
      <c r="K31" s="9"/>
      <c r="L31" s="19"/>
    </row>
    <row r="32" spans="1:12" ht="33.75" customHeight="1">
      <c r="A32" s="92"/>
      <c r="B32" s="92"/>
      <c r="C32" s="33" t="s">
        <v>17</v>
      </c>
      <c r="D32" s="36" t="s">
        <v>27</v>
      </c>
      <c r="E32" s="29" t="s">
        <v>15</v>
      </c>
      <c r="F32" s="43" t="s">
        <v>20</v>
      </c>
      <c r="G32" s="43" t="s">
        <v>20</v>
      </c>
      <c r="H32" s="58">
        <f>H35+H37+H40+H43+H36</f>
        <v>3621256.48</v>
      </c>
      <c r="I32" s="58">
        <f>I35+I37+I40+I43+I36</f>
        <v>3616800.45</v>
      </c>
      <c r="J32" s="58">
        <f>J35+J37+J40+J43+J36</f>
        <v>4405137.5</v>
      </c>
      <c r="K32" s="58">
        <f>K35+K37+K40+K43+K36</f>
        <v>3757792.5</v>
      </c>
      <c r="L32" s="39"/>
    </row>
    <row r="33" spans="1:12" ht="30" customHeight="1">
      <c r="A33" s="90" t="s">
        <v>6</v>
      </c>
      <c r="B33" s="92" t="s">
        <v>51</v>
      </c>
      <c r="C33" s="14" t="s">
        <v>25</v>
      </c>
      <c r="D33" s="41" t="s">
        <v>30</v>
      </c>
      <c r="E33" s="29" t="s">
        <v>20</v>
      </c>
      <c r="F33" s="43" t="s">
        <v>20</v>
      </c>
      <c r="G33" s="43" t="s">
        <v>20</v>
      </c>
      <c r="H33" s="64">
        <f>H35+H37+H36</f>
        <v>3447050</v>
      </c>
      <c r="I33" s="64">
        <f>I35+I37+I36</f>
        <v>3442593.97</v>
      </c>
      <c r="J33" s="64">
        <f>J35+J37+J36</f>
        <v>4224223</v>
      </c>
      <c r="K33" s="79">
        <v>3576878</v>
      </c>
      <c r="L33" s="5"/>
    </row>
    <row r="34" spans="1:12" ht="13.8">
      <c r="A34" s="91"/>
      <c r="B34" s="92"/>
      <c r="C34" s="14" t="s">
        <v>40</v>
      </c>
      <c r="D34" s="40"/>
      <c r="E34" s="29"/>
      <c r="F34" s="43"/>
      <c r="G34" s="22"/>
      <c r="H34" s="58"/>
      <c r="I34" s="58"/>
      <c r="J34" s="9"/>
      <c r="K34" s="32"/>
      <c r="L34" s="5"/>
    </row>
    <row r="35" spans="1:12" ht="23.25" customHeight="1">
      <c r="A35" s="91"/>
      <c r="B35" s="92"/>
      <c r="C35" s="108" t="s">
        <v>17</v>
      </c>
      <c r="D35" s="42" t="s">
        <v>30</v>
      </c>
      <c r="E35" s="43" t="s">
        <v>15</v>
      </c>
      <c r="F35" s="43" t="s">
        <v>57</v>
      </c>
      <c r="G35" s="43" t="s">
        <v>58</v>
      </c>
      <c r="H35" s="58">
        <v>228450</v>
      </c>
      <c r="I35" s="58">
        <v>228450</v>
      </c>
      <c r="J35" s="58">
        <v>233223</v>
      </c>
      <c r="K35" s="80">
        <v>233220</v>
      </c>
      <c r="L35" s="9"/>
    </row>
    <row r="36" spans="1:12" ht="23.25" customHeight="1">
      <c r="A36" s="91"/>
      <c r="B36" s="92"/>
      <c r="C36" s="108"/>
      <c r="D36" s="42" t="s">
        <v>30</v>
      </c>
      <c r="E36" s="43" t="s">
        <v>15</v>
      </c>
      <c r="F36" s="43" t="s">
        <v>75</v>
      </c>
      <c r="G36" s="43" t="s">
        <v>52</v>
      </c>
      <c r="H36" s="58"/>
      <c r="I36" s="58"/>
      <c r="J36" s="58">
        <v>11300</v>
      </c>
      <c r="K36" s="80">
        <v>11300</v>
      </c>
      <c r="L36" s="9"/>
    </row>
    <row r="37" spans="1:12" ht="17.399999999999999" customHeight="1">
      <c r="A37" s="91"/>
      <c r="B37" s="92"/>
      <c r="C37" s="108"/>
      <c r="D37" s="41" t="s">
        <v>30</v>
      </c>
      <c r="E37" s="29" t="s">
        <v>15</v>
      </c>
      <c r="F37" s="43" t="s">
        <v>16</v>
      </c>
      <c r="G37" s="43" t="s">
        <v>52</v>
      </c>
      <c r="H37" s="58">
        <v>3218600</v>
      </c>
      <c r="I37" s="58">
        <v>3214143.97</v>
      </c>
      <c r="J37" s="58">
        <v>3979700</v>
      </c>
      <c r="K37" s="80">
        <f>K33-K35-K36</f>
        <v>3332358</v>
      </c>
      <c r="L37" s="9"/>
    </row>
    <row r="38" spans="1:12" ht="31.5" customHeight="1">
      <c r="A38" s="90" t="s">
        <v>48</v>
      </c>
      <c r="B38" s="109" t="s">
        <v>76</v>
      </c>
      <c r="C38" s="14" t="s">
        <v>25</v>
      </c>
      <c r="D38" s="28" t="s">
        <v>31</v>
      </c>
      <c r="E38" s="29" t="s">
        <v>20</v>
      </c>
      <c r="F38" s="43" t="s">
        <v>20</v>
      </c>
      <c r="G38" s="43" t="s">
        <v>20</v>
      </c>
      <c r="H38" s="58">
        <f t="shared" ref="H38:I38" si="8">H40</f>
        <v>22497.48</v>
      </c>
      <c r="I38" s="58">
        <f t="shared" si="8"/>
        <v>22497.48</v>
      </c>
      <c r="J38" s="58">
        <f>J40</f>
        <v>30712.5</v>
      </c>
      <c r="K38" s="58">
        <f>K40</f>
        <v>30712.5</v>
      </c>
      <c r="L38" s="5"/>
    </row>
    <row r="39" spans="1:12" ht="13.8">
      <c r="A39" s="91"/>
      <c r="B39" s="109"/>
      <c r="C39" s="14" t="s">
        <v>40</v>
      </c>
      <c r="D39" s="44"/>
      <c r="E39" s="32"/>
      <c r="F39" s="9"/>
      <c r="G39" s="9"/>
      <c r="H39" s="9"/>
      <c r="I39" s="65"/>
      <c r="J39" s="9"/>
      <c r="K39" s="65"/>
      <c r="L39" s="5"/>
    </row>
    <row r="40" spans="1:12" ht="106.5" customHeight="1">
      <c r="A40" s="91"/>
      <c r="B40" s="109"/>
      <c r="C40" s="35" t="s">
        <v>17</v>
      </c>
      <c r="D40" s="28" t="s">
        <v>31</v>
      </c>
      <c r="E40" s="29" t="s">
        <v>15</v>
      </c>
      <c r="F40" s="43" t="s">
        <v>16</v>
      </c>
      <c r="G40" s="22">
        <v>240</v>
      </c>
      <c r="H40" s="58">
        <v>22497.48</v>
      </c>
      <c r="I40" s="58">
        <v>22497.48</v>
      </c>
      <c r="J40" s="58">
        <v>30712.5</v>
      </c>
      <c r="K40" s="58">
        <v>30712.5</v>
      </c>
      <c r="L40" s="5"/>
    </row>
    <row r="41" spans="1:12" ht="28.5" customHeight="1">
      <c r="A41" s="90" t="s">
        <v>7</v>
      </c>
      <c r="B41" s="109" t="s">
        <v>44</v>
      </c>
      <c r="C41" s="14" t="s">
        <v>25</v>
      </c>
      <c r="D41" s="45" t="s">
        <v>45</v>
      </c>
      <c r="E41" s="29" t="s">
        <v>20</v>
      </c>
      <c r="F41" s="43" t="s">
        <v>20</v>
      </c>
      <c r="G41" s="43" t="s">
        <v>20</v>
      </c>
      <c r="H41" s="58">
        <f t="shared" ref="H41:I41" si="9">H43</f>
        <v>151709</v>
      </c>
      <c r="I41" s="58">
        <f t="shared" si="9"/>
        <v>151709</v>
      </c>
      <c r="J41" s="58">
        <f>J43</f>
        <v>150202</v>
      </c>
      <c r="K41" s="58">
        <f>K43</f>
        <v>150202</v>
      </c>
      <c r="L41" s="5"/>
    </row>
    <row r="42" spans="1:12" ht="13.8">
      <c r="A42" s="91"/>
      <c r="B42" s="109"/>
      <c r="C42" s="14" t="s">
        <v>40</v>
      </c>
      <c r="D42" s="28"/>
      <c r="E42" s="29"/>
      <c r="F42" s="22"/>
      <c r="G42" s="22"/>
      <c r="H42" s="9"/>
      <c r="I42" s="9"/>
      <c r="J42" s="9"/>
      <c r="K42" s="9"/>
      <c r="L42" s="5"/>
    </row>
    <row r="43" spans="1:12" ht="31.5" customHeight="1">
      <c r="A43" s="91"/>
      <c r="B43" s="109"/>
      <c r="C43" s="35" t="s">
        <v>17</v>
      </c>
      <c r="D43" s="45" t="s">
        <v>45</v>
      </c>
      <c r="E43" s="29" t="s">
        <v>15</v>
      </c>
      <c r="F43" s="43" t="s">
        <v>16</v>
      </c>
      <c r="G43" s="22">
        <v>240</v>
      </c>
      <c r="H43" s="58">
        <v>151709</v>
      </c>
      <c r="I43" s="58">
        <v>151709</v>
      </c>
      <c r="J43" s="58">
        <v>150202</v>
      </c>
      <c r="K43" s="58">
        <v>150202</v>
      </c>
      <c r="L43" s="5"/>
    </row>
    <row r="44" spans="1:12" ht="28.5" customHeight="1">
      <c r="A44" s="91" t="s">
        <v>2</v>
      </c>
      <c r="B44" s="90" t="s">
        <v>19</v>
      </c>
      <c r="C44" s="16" t="s">
        <v>25</v>
      </c>
      <c r="D44" s="46" t="s">
        <v>32</v>
      </c>
      <c r="E44" s="43" t="s">
        <v>20</v>
      </c>
      <c r="F44" s="43" t="s">
        <v>20</v>
      </c>
      <c r="G44" s="43" t="s">
        <v>20</v>
      </c>
      <c r="H44" s="58">
        <f t="shared" ref="H44:I44" si="10">H46</f>
        <v>9870048</v>
      </c>
      <c r="I44" s="58">
        <f t="shared" si="10"/>
        <v>9870047.8800000008</v>
      </c>
      <c r="J44" s="58">
        <f>J46</f>
        <v>11070915.800000001</v>
      </c>
      <c r="K44" s="58">
        <f>K46</f>
        <v>10193874.99</v>
      </c>
      <c r="L44" s="5"/>
    </row>
    <row r="45" spans="1:12" ht="13.8">
      <c r="A45" s="91"/>
      <c r="B45" s="90"/>
      <c r="C45" s="14" t="s">
        <v>40</v>
      </c>
      <c r="D45" s="47"/>
      <c r="E45" s="22"/>
      <c r="F45" s="22"/>
      <c r="G45" s="22"/>
      <c r="H45" s="9"/>
      <c r="I45" s="9"/>
      <c r="J45" s="9"/>
      <c r="K45" s="9"/>
      <c r="L45" s="5"/>
    </row>
    <row r="46" spans="1:12" ht="27.6">
      <c r="A46" s="91"/>
      <c r="B46" s="90"/>
      <c r="C46" s="48" t="s">
        <v>17</v>
      </c>
      <c r="D46" s="46" t="s">
        <v>32</v>
      </c>
      <c r="E46" s="43" t="s">
        <v>15</v>
      </c>
      <c r="F46" s="43" t="s">
        <v>20</v>
      </c>
      <c r="G46" s="43" t="s">
        <v>20</v>
      </c>
      <c r="H46" s="58">
        <f t="shared" ref="H46:I46" si="11">H49+H52</f>
        <v>9870048</v>
      </c>
      <c r="I46" s="58">
        <f t="shared" si="11"/>
        <v>9870047.8800000008</v>
      </c>
      <c r="J46" s="58">
        <f>J49+J52</f>
        <v>11070915.800000001</v>
      </c>
      <c r="K46" s="58">
        <f>K49+K52</f>
        <v>10193874.99</v>
      </c>
      <c r="L46" s="5"/>
    </row>
    <row r="47" spans="1:12" ht="36" customHeight="1">
      <c r="A47" s="90" t="s">
        <v>8</v>
      </c>
      <c r="B47" s="90" t="s">
        <v>22</v>
      </c>
      <c r="C47" s="16" t="s">
        <v>25</v>
      </c>
      <c r="D47" s="49" t="s">
        <v>33</v>
      </c>
      <c r="E47" s="43" t="s">
        <v>20</v>
      </c>
      <c r="F47" s="43" t="s">
        <v>20</v>
      </c>
      <c r="G47" s="43" t="s">
        <v>20</v>
      </c>
      <c r="H47" s="58">
        <f t="shared" ref="H47:I47" si="12">H49</f>
        <v>9870048</v>
      </c>
      <c r="I47" s="58">
        <f t="shared" si="12"/>
        <v>9870047.8800000008</v>
      </c>
      <c r="J47" s="58">
        <f>J49</f>
        <v>10193875</v>
      </c>
      <c r="K47" s="58">
        <f>K49</f>
        <v>10193874.99</v>
      </c>
      <c r="L47" s="9"/>
    </row>
    <row r="48" spans="1:12" ht="13.8">
      <c r="A48" s="91"/>
      <c r="B48" s="107"/>
      <c r="C48" s="14" t="s">
        <v>40</v>
      </c>
      <c r="D48" s="31"/>
      <c r="E48" s="22"/>
      <c r="F48" s="22"/>
      <c r="G48" s="22"/>
      <c r="H48" s="9"/>
      <c r="I48" s="9"/>
      <c r="J48" s="9"/>
      <c r="K48" s="9"/>
      <c r="L48" s="19"/>
    </row>
    <row r="49" spans="1:12" ht="31.95" customHeight="1">
      <c r="A49" s="91"/>
      <c r="B49" s="107"/>
      <c r="C49" s="48" t="s">
        <v>17</v>
      </c>
      <c r="D49" s="49" t="s">
        <v>33</v>
      </c>
      <c r="E49" s="43" t="s">
        <v>15</v>
      </c>
      <c r="F49" s="43" t="s">
        <v>34</v>
      </c>
      <c r="G49" s="43" t="s">
        <v>46</v>
      </c>
      <c r="H49" s="58">
        <v>9870048</v>
      </c>
      <c r="I49" s="58">
        <v>9870047.8800000008</v>
      </c>
      <c r="J49" s="58">
        <v>10193875</v>
      </c>
      <c r="K49" s="58">
        <v>10193874.99</v>
      </c>
      <c r="L49" s="19"/>
    </row>
    <row r="50" spans="1:12" ht="31.95" customHeight="1">
      <c r="A50" s="90" t="s">
        <v>64</v>
      </c>
      <c r="B50" s="90" t="s">
        <v>65</v>
      </c>
      <c r="C50" s="16" t="s">
        <v>25</v>
      </c>
      <c r="D50" s="49" t="s">
        <v>66</v>
      </c>
      <c r="E50" s="43" t="s">
        <v>20</v>
      </c>
      <c r="F50" s="43" t="s">
        <v>20</v>
      </c>
      <c r="G50" s="43" t="s">
        <v>20</v>
      </c>
      <c r="H50" s="58">
        <f t="shared" ref="H50:I50" si="13">H52</f>
        <v>0</v>
      </c>
      <c r="I50" s="58">
        <f t="shared" si="13"/>
        <v>0</v>
      </c>
      <c r="J50" s="58">
        <f>J52</f>
        <v>877040.8</v>
      </c>
      <c r="K50" s="58">
        <f>K52</f>
        <v>0</v>
      </c>
      <c r="L50" s="19"/>
    </row>
    <row r="51" spans="1:12" ht="13.8">
      <c r="A51" s="91"/>
      <c r="B51" s="107"/>
      <c r="C51" s="14" t="s">
        <v>40</v>
      </c>
      <c r="D51" s="49"/>
      <c r="E51" s="43"/>
      <c r="F51" s="43"/>
      <c r="G51" s="43"/>
      <c r="H51" s="58"/>
      <c r="I51" s="58"/>
      <c r="J51" s="66"/>
      <c r="K51" s="66"/>
      <c r="L51" s="19"/>
    </row>
    <row r="52" spans="1:12" ht="31.95" customHeight="1">
      <c r="A52" s="91"/>
      <c r="B52" s="107"/>
      <c r="C52" s="48" t="s">
        <v>17</v>
      </c>
      <c r="D52" s="49" t="s">
        <v>66</v>
      </c>
      <c r="E52" s="43" t="s">
        <v>15</v>
      </c>
      <c r="F52" s="43" t="s">
        <v>34</v>
      </c>
      <c r="G52" s="43" t="s">
        <v>67</v>
      </c>
      <c r="H52" s="58">
        <v>0</v>
      </c>
      <c r="I52" s="58">
        <v>0</v>
      </c>
      <c r="J52" s="58">
        <v>877040.8</v>
      </c>
      <c r="K52" s="58">
        <v>0</v>
      </c>
      <c r="L52" s="19"/>
    </row>
    <row r="53" spans="1:12" s="51" customFormat="1" ht="45.75" hidden="1" customHeight="1">
      <c r="A53" s="90" t="s">
        <v>59</v>
      </c>
      <c r="B53" s="109" t="s">
        <v>60</v>
      </c>
      <c r="C53" s="14" t="s">
        <v>25</v>
      </c>
      <c r="D53" s="50" t="s">
        <v>61</v>
      </c>
      <c r="E53" s="29" t="s">
        <v>20</v>
      </c>
      <c r="F53" s="43" t="s">
        <v>20</v>
      </c>
      <c r="G53" s="43" t="s">
        <v>20</v>
      </c>
      <c r="H53" s="38">
        <v>0</v>
      </c>
      <c r="I53" s="38">
        <v>0</v>
      </c>
      <c r="J53" s="58">
        <v>0</v>
      </c>
      <c r="K53" s="58">
        <f>K55</f>
        <v>0</v>
      </c>
      <c r="L53" s="3"/>
    </row>
    <row r="54" spans="1:12" s="51" customFormat="1" ht="19.2" hidden="1" customHeight="1">
      <c r="A54" s="91"/>
      <c r="B54" s="109"/>
      <c r="C54" s="14" t="s">
        <v>40</v>
      </c>
      <c r="D54" s="22"/>
      <c r="E54" s="23"/>
      <c r="F54" s="22"/>
      <c r="G54" s="22"/>
      <c r="H54" s="72"/>
      <c r="I54" s="9"/>
      <c r="J54" s="9"/>
      <c r="K54" s="9"/>
      <c r="L54" s="3"/>
    </row>
    <row r="55" spans="1:12" s="51" customFormat="1" ht="103.5" hidden="1" customHeight="1">
      <c r="A55" s="91"/>
      <c r="B55" s="109"/>
      <c r="C55" s="35" t="s">
        <v>17</v>
      </c>
      <c r="D55" s="50" t="s">
        <v>61</v>
      </c>
      <c r="E55" s="50" t="s">
        <v>62</v>
      </c>
      <c r="F55" s="55" t="s">
        <v>63</v>
      </c>
      <c r="G55" s="22">
        <v>870</v>
      </c>
      <c r="H55" s="38">
        <v>0</v>
      </c>
      <c r="I55" s="38">
        <v>0</v>
      </c>
      <c r="J55" s="58">
        <v>0</v>
      </c>
      <c r="K55" s="58">
        <v>0</v>
      </c>
      <c r="L55" s="3"/>
    </row>
    <row r="56" spans="1:12" s="12" customFormat="1" ht="19.2" customHeight="1">
      <c r="C56" s="17"/>
      <c r="F56" s="56"/>
      <c r="G56" s="56"/>
      <c r="H56" s="56"/>
      <c r="I56" s="56"/>
      <c r="J56" s="67"/>
      <c r="K56" s="67"/>
    </row>
    <row r="57" spans="1:12" s="78" customFormat="1">
      <c r="A57" s="81"/>
      <c r="B57" s="82" t="s">
        <v>79</v>
      </c>
      <c r="C57" s="83"/>
      <c r="D57" s="83"/>
      <c r="E57" s="83"/>
      <c r="F57" s="83"/>
      <c r="G57" s="85" t="s">
        <v>80</v>
      </c>
      <c r="H57" s="85"/>
      <c r="I57" s="85"/>
      <c r="J57" s="85"/>
      <c r="K57" s="81"/>
      <c r="L57" s="84"/>
    </row>
    <row r="58" spans="1:12" customFormat="1" ht="14.4">
      <c r="A58" s="69"/>
      <c r="B58" s="86"/>
      <c r="C58" s="86"/>
      <c r="D58" s="86"/>
      <c r="E58" s="70"/>
      <c r="F58" s="70"/>
      <c r="G58" s="70"/>
      <c r="H58" s="73"/>
      <c r="I58" s="73"/>
      <c r="J58" s="70"/>
      <c r="K58" s="69"/>
    </row>
    <row r="59" spans="1:12" customFormat="1" ht="14.4">
      <c r="A59" s="69"/>
      <c r="B59" s="70"/>
      <c r="C59" s="70"/>
      <c r="D59" s="70"/>
      <c r="E59" s="70"/>
      <c r="F59" s="70"/>
      <c r="G59" s="70"/>
      <c r="H59" s="73"/>
      <c r="I59" s="73"/>
      <c r="J59" s="70"/>
      <c r="K59" s="69"/>
    </row>
    <row r="60" spans="1:12" s="75" customFormat="1">
      <c r="A60" s="74" t="s">
        <v>77</v>
      </c>
      <c r="B60" s="76" t="s">
        <v>78</v>
      </c>
      <c r="C60" s="25"/>
      <c r="D60" s="25"/>
      <c r="E60" s="25"/>
      <c r="F60" s="25"/>
      <c r="G60" s="25"/>
      <c r="H60" s="77"/>
      <c r="I60" s="77"/>
      <c r="J60" s="25"/>
      <c r="K60" s="76"/>
    </row>
    <row r="61" spans="1:12" ht="17.399999999999999">
      <c r="A61" s="2"/>
      <c r="B61" s="106"/>
      <c r="C61" s="106"/>
      <c r="D61" s="106"/>
      <c r="E61" s="106"/>
      <c r="F61" s="106"/>
      <c r="G61" s="106"/>
      <c r="H61" s="106"/>
      <c r="I61" s="106"/>
      <c r="J61" s="106"/>
    </row>
    <row r="62" spans="1:12" s="2" customFormat="1" ht="17.399999999999999">
      <c r="A62" s="1"/>
      <c r="C62" s="18"/>
      <c r="D62" s="8"/>
      <c r="F62" s="52"/>
      <c r="G62" s="52"/>
      <c r="H62" s="52"/>
      <c r="I62" s="52"/>
      <c r="J62" s="68"/>
      <c r="K62" s="61"/>
    </row>
    <row r="63" spans="1:12" s="2" customFormat="1">
      <c r="A63" s="1"/>
      <c r="C63" s="13"/>
      <c r="D63" s="1"/>
      <c r="F63" s="52"/>
      <c r="G63" s="52"/>
      <c r="H63" s="52"/>
      <c r="I63" s="52"/>
      <c r="J63" s="61"/>
      <c r="K63" s="61"/>
    </row>
  </sheetData>
  <mergeCells count="53">
    <mergeCell ref="A50:A52"/>
    <mergeCell ref="B50:B52"/>
    <mergeCell ref="A53:A55"/>
    <mergeCell ref="B53:B55"/>
    <mergeCell ref="A5:L5"/>
    <mergeCell ref="A6:A9"/>
    <mergeCell ref="B6:B9"/>
    <mergeCell ref="C6:C9"/>
    <mergeCell ref="H7:I8"/>
    <mergeCell ref="H6:K6"/>
    <mergeCell ref="L6:L9"/>
    <mergeCell ref="J7:K7"/>
    <mergeCell ref="J8:J9"/>
    <mergeCell ref="D6:G8"/>
    <mergeCell ref="A10:A12"/>
    <mergeCell ref="B10:B12"/>
    <mergeCell ref="B18:B20"/>
    <mergeCell ref="A18:A20"/>
    <mergeCell ref="A21:A23"/>
    <mergeCell ref="B13:B15"/>
    <mergeCell ref="A13:A15"/>
    <mergeCell ref="I1:J1"/>
    <mergeCell ref="B61:J61"/>
    <mergeCell ref="A47:A49"/>
    <mergeCell ref="B47:B49"/>
    <mergeCell ref="A33:A37"/>
    <mergeCell ref="B33:B37"/>
    <mergeCell ref="C35:C37"/>
    <mergeCell ref="A41:A43"/>
    <mergeCell ref="B41:B43"/>
    <mergeCell ref="A44:A46"/>
    <mergeCell ref="B44:B46"/>
    <mergeCell ref="B30:B32"/>
    <mergeCell ref="A38:A40"/>
    <mergeCell ref="B38:B40"/>
    <mergeCell ref="A30:A32"/>
    <mergeCell ref="B21:B23"/>
    <mergeCell ref="G57:J57"/>
    <mergeCell ref="B58:D58"/>
    <mergeCell ref="L24:L26"/>
    <mergeCell ref="A27:A29"/>
    <mergeCell ref="B27:B29"/>
    <mergeCell ref="D27:D29"/>
    <mergeCell ref="E27:E29"/>
    <mergeCell ref="F27:F29"/>
    <mergeCell ref="G27:G29"/>
    <mergeCell ref="L27:L29"/>
    <mergeCell ref="A24:A26"/>
    <mergeCell ref="B24:B26"/>
    <mergeCell ref="D24:D26"/>
    <mergeCell ref="E24:E26"/>
    <mergeCell ref="F24:F26"/>
    <mergeCell ref="G24:G26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75" fitToHeight="0" orientation="landscape" r:id="rId1"/>
  <headerFooter differentFirst="1">
    <oddHeader>&amp;C&amp;P</oddHeader>
  </headerFooter>
  <rowBreaks count="2" manualBreakCount="2">
    <brk id="23" max="11" man="1"/>
    <brk id="4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Savina</cp:lastModifiedBy>
  <cp:lastPrinted>2024-03-21T09:08:53Z</cp:lastPrinted>
  <dcterms:created xsi:type="dcterms:W3CDTF">2013-08-29T03:03:58Z</dcterms:created>
  <dcterms:modified xsi:type="dcterms:W3CDTF">2024-04-27T07:57:17Z</dcterms:modified>
</cp:coreProperties>
</file>